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行政事業レビューシート!$A$1:$AX$973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<sst xmlns="http://schemas.openxmlformats.org/spreadsheetml/2006/main" count="3211" uniqueCount="813">
  <si>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</si>
  <si>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</si>
  <si>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</si>
  <si>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</si>
  <si>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</si>
  <si>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</si>
  <si>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</si>
  <si>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</si>
  <si>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</si>
  <si>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</si>
  <si>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</si>
  <si>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</si>
  <si>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</si>
  <si>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</si>
  <si>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</si>
  <si>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</si>
  <si>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</si>
  <si>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</si>
  <si>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</si>
  <si>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</si>
  <si>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</si>
  <si>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</si>
  <si>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</si>
  <si>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</si>
  <si>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</si>
  <si>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</si>
  <si>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</si>
  <si>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</si>
  <si>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</si>
  <si>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</si>
  <si>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</si>
  <si>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</si>
  <si>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</si>
  <si>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</si>
  <si>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</si>
  <si>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</si>
  <si>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</si>
  <si>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</si>
  <si>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</si>
  <si>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</si>
  <si>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</si>
  <si>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</si>
  <si>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</si>
  <si>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</si>
  <si>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</si>
  <si>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</si>
  <si>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</si>
  <si>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</si>
  <si>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</si>
  <si>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</si>
  <si>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</si>
  <si>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</si>
  <si>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</si>
  <si>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</si>
  <si>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</si>
  <si>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</si>
  <si>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</si>
  <si>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</si>
  <si>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</si>
  <si>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</si>
  <si>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</si>
  <si>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</si>
  <si>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</si>
  <si>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</si>
  <si>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</si>
  <si>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</si>
  <si>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</si>
  <si>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</si>
  <si>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</si>
  <si>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</si>
  <si>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</si>
  <si>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</si>
  <si>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</si>
  <si>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</si>
  <si>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</si>
  <si>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</si>
  <si>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</si>
  <si>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</si>
  <si>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</si>
  <si>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</si>
  <si>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</si>
  <si>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</si>
  <si>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</si>
  <si>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</si>
  <si>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</si>
  <si>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</si>
  <si>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</si>
  <si>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</si>
  <si>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</si>
  <si>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</si>
  <si>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</si>
  <si>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</si>
  <si>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</si>
  <si>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</si>
  <si>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</si>
  <si>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</si>
  <si>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</si>
  <si>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</si>
  <si>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</si>
  <si>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</si>
  <si>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</si>
  <si>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</si>
  <si>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</si>
  <si>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</si>
  <si>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</si>
  <si>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</si>
  <si>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</si>
  <si>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</si>
  <si>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</si>
  <si>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</si>
  <si>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</si>
  <si>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</si>
  <si>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</si>
  <si>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</si>
  <si>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</si>
  <si>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</si>
  <si>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</si>
  <si>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</si>
  <si>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</si>
  <si>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</si>
  <si>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</si>
  <si>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</si>
  <si>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</si>
  <si>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</si>
  <si>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</si>
  <si>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</si>
  <si>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</si>
  <si>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</si>
  <si>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</si>
  <si>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</si>
  <si>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</si>
  <si>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</si>
  <si>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</si>
  <si>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</si>
  <si>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</si>
  <si>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</si>
  <si>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</si>
  <si>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</si>
  <si>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</si>
  <si>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</si>
  <si>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</si>
  <si>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</si>
  <si>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</si>
  <si>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</si>
  <si>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</si>
  <si>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</si>
  <si>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</si>
  <si>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</si>
  <si>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</si>
  <si>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</si>
  <si>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</si>
  <si>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</si>
  <si>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</si>
  <si>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</si>
  <si>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</si>
  <si>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</si>
  <si>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</si>
  <si>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</si>
  <si>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</si>
  <si>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</si>
  <si>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</si>
  <si>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</si>
  <si>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</si>
  <si>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</si>
  <si>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</si>
  <si>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</si>
  <si>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</si>
  <si>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</si>
  <si>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</si>
  <si>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</si>
  <si>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</si>
  <si>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</si>
  <si>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</si>
  <si>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</si>
  <si>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</si>
  <si>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</si>
  <si>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</si>
  <si>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</si>
  <si>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</si>
  <si>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</si>
  <si>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</si>
  <si>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</si>
  <si>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</si>
  <si>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</si>
  <si>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</si>
  <si>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</si>
  <si>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</si>
  <si>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</si>
  <si>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</si>
  <si>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</si>
  <si>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</si>
  <si>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</si>
  <si>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</si>
  <si>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</si>
  <si>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</si>
  <si>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</si>
  <si>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</si>
  <si>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</si>
  <si>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</si>
  <si>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</si>
  <si>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</si>
  <si>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</si>
  <si>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</si>
  <si>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</si>
  <si>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</si>
  <si>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</si>
  <si>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</si>
  <si>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</si>
  <si>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</si>
  <si>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</si>
  <si>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</si>
  <si>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</si>
  <si>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</si>
  <si>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</si>
  <si>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</si>
  <si>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</si>
  <si>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</si>
  <si>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</si>
  <si>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</si>
  <si>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</si>
  <si>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</si>
  <si>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</si>
  <si>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</si>
  <si>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</si>
  <si>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</si>
  <si>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</si>
  <si>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</si>
  <si>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</si>
  <si>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</si>
  <si>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</si>
  <si>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</si>
  <si>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</si>
  <si>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</si>
  <si>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</si>
  <si>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</si>
  <si>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</si>
  <si>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</si>
  <si>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</si>
  <si>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</si>
  <si>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</si>
  <si>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</si>
  <si>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</si>
  <si>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</si>
  <si>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</si>
  <si>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</si>
  <si>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</si>
  <si>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</si>
  <si>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</si>
  <si>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</si>
  <si>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</si>
  <si>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</si>
  <si>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</si>
  <si>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</si>
  <si>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</si>
  <si>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</si>
  <si>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</si>
  <si>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</si>
  <si>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</si>
  <si>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</si>
  <si>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</si>
  <si>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</si>
  <si>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</si>
  <si>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</si>
  <si>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</si>
  <si>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</si>
  <si>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</si>
  <si>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</si>
  <si>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</si>
  <si>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</si>
  <si>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</si>
  <si>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</si>
  <si>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</si>
  <si>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</si>
  <si>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</si>
  <si>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</si>
  <si>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</si>
  <si>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</si>
  <si>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</si>
  <si>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</si>
  <si>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</si>
  <si>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</si>
  <si>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</si>
  <si>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</si>
  <si>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</si>
  <si>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</si>
  <si>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</si>
  <si>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</si>
  <si>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</si>
  <si>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</si>
  <si>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</si>
  <si>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</si>
  <si>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</si>
  <si>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</si>
  <si>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</si>
  <si>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</si>
  <si>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</si>
  <si>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</si>
  <si>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</si>
  <si>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</si>
  <si>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</si>
  <si>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</si>
  <si>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</si>
  <si>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</si>
  <si>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</si>
  <si>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</si>
  <si>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</si>
  <si>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</si>
  <si>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</si>
  <si>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</si>
  <si>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</si>
  <si>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</si>
  <si>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</si>
  <si>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</si>
  <si>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</si>
  <si>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</si>
  <si>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</si>
  <si>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</si>
  <si>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</si>
  <si>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</si>
  <si>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</si>
  <si>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</si>
  <si>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</si>
  <si>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</si>
  <si>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</si>
  <si>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</si>
  <si>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</si>
  <si>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</si>
  <si>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</si>
  <si>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</si>
  <si>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</si>
  <si>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</si>
  <si>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</si>
  <si>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</si>
  <si>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</si>
  <si>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</si>
  <si>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</si>
  <si>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</si>
  <si>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</si>
  <si>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</si>
  <si>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</si>
  <si>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</si>
  <si>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</si>
  <si>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</si>
  <si>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</si>
  <si>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</si>
  <si>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</si>
  <si>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</si>
  <si>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</si>
  <si>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</si>
  <si>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</si>
  <si>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</si>
  <si>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</si>
  <si>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</si>
  <si>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</si>
  <si>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</si>
  <si>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</si>
  <si>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</si>
  <si>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</si>
  <si>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</si>
  <si>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</si>
  <si>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</si>
  <si>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</si>
  <si>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</si>
  <si>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</si>
  <si>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</si>
  <si>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</si>
  <si>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</si>
  <si>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</si>
  <si>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</si>
  <si>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</si>
  <si>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</si>
  <si>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</si>
  <si>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</si>
  <si>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</si>
  <si>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</si>
  <si>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</si>
  <si>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</si>
  <si>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</si>
  <si>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</si>
  <si>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</si>
  <si>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</si>
  <si>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</si>
  <si>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</si>
  <si>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</si>
  <si>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</si>
  <si>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</si>
  <si>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</si>
  <si>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</si>
  <si>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</si>
  <si>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</si>
  <si>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</si>
  <si>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</si>
  <si>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</si>
  <si>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</si>
  <si>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</si>
  <si>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</si>
  <si>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</si>
  <si>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</si>
  <si>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</si>
  <si>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</si>
  <si>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</si>
  <si>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</si>
  <si>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</si>
  <si>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</si>
  <si>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</si>
  <si>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</si>
  <si>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</si>
  <si>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</si>
  <si>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</si>
  <si>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</si>
  <si>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</si>
  <si>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</si>
  <si>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</si>
  <si>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</si>
  <si>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</si>
  <si>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</si>
  <si>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</si>
  <si>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</si>
  <si>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</si>
  <si>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</si>
  <si>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</si>
  <si>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</si>
  <si>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</si>
  <si>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</si>
  <si>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</si>
  <si>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</si>
  <si>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</si>
  <si>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</si>
  <si>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</si>
  <si>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</si>
  <si>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</si>
  <si>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</si>
  <si>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</si>
  <si>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</si>
  <si>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</si>
  <si>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</si>
  <si>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</si>
  <si>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</si>
  <si>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</si>
  <si>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</si>
  <si>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</si>
  <si>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</si>
  <si>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</si>
  <si>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</si>
  <si>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</si>
  <si>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</si>
  <si>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</si>
  <si>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</si>
  <si>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</si>
  <si>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</si>
  <si>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</si>
  <si>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</si>
  <si>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</si>
  <si>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</si>
  <si>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</si>
  <si>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</si>
  <si>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</si>
  <si>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</si>
  <si>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</si>
  <si>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</si>
  <si>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</si>
  <si>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</si>
  <si>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</si>
  <si>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</si>
  <si>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</si>
  <si>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</si>
  <si>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</si>
  <si>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</si>
  <si>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</si>
  <si>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</si>
  <si>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</si>
  <si>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</si>
  <si>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</si>
  <si>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</si>
  <si>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</si>
  <si>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</si>
  <si>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</si>
  <si>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</si>
  <si>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</si>
  <si>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</si>
  <si>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</si>
  <si>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</si>
  <si>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</si>
  <si>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</si>
  <si>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</si>
  <si>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</si>
  <si>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</si>
  <si>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</si>
  <si>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</si>
  <si>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</si>
  <si>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</si>
  <si>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</si>
  <si>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</si>
  <si>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</si>
  <si>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</si>
  <si>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</si>
  <si>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</si>
  <si>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</si>
  <si>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</si>
  <si>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</si>
  <si>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</si>
  <si>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</si>
  <si>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</si>
  <si>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</si>
  <si>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</si>
  <si>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</si>
  <si>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</si>
  <si>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</si>
  <si>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</si>
  <si>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</si>
  <si>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</si>
  <si>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</si>
  <si>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</si>
  <si>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</si>
  <si>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</si>
  <si>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</si>
  <si>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</si>
  <si>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</si>
  <si>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</si>
  <si>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</si>
  <si>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</si>
  <si>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</si>
  <si>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</si>
  <si>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</si>
  <si>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</si>
  <si>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</si>
  <si>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</si>
  <si>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</si>
  <si>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</si>
  <si>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</si>
  <si>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</si>
  <si>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</si>
  <si>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</si>
  <si>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</si>
  <si>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</si>
  <si>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</si>
  <si>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</si>
  <si>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</si>
  <si>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</si>
  <si>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</si>
  <si>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</si>
  <si>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</si>
  <si>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</si>
  <si>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</si>
  <si>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</si>
  <si>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</si>
  <si>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</si>
  <si>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</si>
  <si>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</si>
  <si>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</si>
  <si>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</si>
  <si>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</si>
  <si>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</si>
  <si>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</si>
  <si>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</si>
  <si>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</si>
  <si>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</si>
  <si>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</si>
  <si>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</si>
  <si>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</si>
  <si>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</si>
  <si>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</si>
  <si>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</si>
  <si>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</si>
  <si>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</si>
  <si>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</si>
  <si>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</si>
  <si>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</si>
  <si>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</si>
  <si>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</si>
  <si>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</si>
  <si>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</si>
  <si>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</si>
  <si>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</si>
  <si>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</si>
  <si>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</si>
  <si>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</si>
  <si>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</si>
  <si>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</si>
  <si>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</si>
  <si>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</si>
  <si>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</si>
  <si>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</si>
  <si>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</si>
  <si>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</si>
  <si>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</si>
  <si>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</si>
  <si>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</si>
  <si>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</si>
  <si>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</si>
  <si>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</si>
  <si>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</si>
  <si>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</si>
  <si>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</si>
  <si>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</si>
  <si>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</si>
  <si>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</si>
  <si>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</si>
  <si>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</si>
  <si>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</si>
  <si>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</si>
  <si>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</si>
  <si>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</si>
  <si>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</si>
  <si>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</si>
  <si>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</si>
  <si>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</si>
  <si>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</si>
  <si>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</si>
  <si>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</si>
  <si>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</si>
  <si>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</si>
  <si>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</si>
  <si>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</si>
  <si>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</si>
  <si>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</si>
  <si>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</si>
  <si>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</si>
  <si>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</si>
  <si>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</si>
  <si>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</si>
  <si>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</si>
  <si>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</si>
  <si>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</si>
  <si>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</si>
  <si>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</si>
  <si>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</si>
  <si>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</si>
  <si>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</si>
  <si>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</si>
  <si>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</si>
  <si>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</si>
  <si>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</si>
  <si>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</si>
  <si>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</si>
  <si>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</si>
  <si>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</si>
  <si>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</si>
  <si>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</si>
  <si>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</si>
  <si>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</si>
  <si>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</si>
  <si>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</si>
  <si>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</si>
  <si>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</si>
  <si>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</si>
  <si>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</si>
  <si>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</si>
  <si>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</si>
  <si>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</si>
  <si>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</si>
  <si>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</si>
  <si>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</si>
  <si>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</si>
  <si>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</si>
  <si>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</si>
  <si>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</si>
  <si>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</si>
  <si>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</si>
  <si>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</si>
  <si>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</si>
  <si>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</si>
  <si>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</si>
  <si>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</si>
  <si>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</si>
  <si>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</si>
  <si>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</si>
  <si>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</si>
  <si>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</si>
  <si>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</si>
  <si>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</si>
  <si>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</si>
  <si>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</si>
  <si>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</si>
  <si>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</si>
  <si>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</si>
  <si>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</si>
  <si>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</si>
  <si>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</si>
  <si>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</si>
  <si>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</si>
  <si>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</si>
  <si>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</si>
  <si>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</si>
  <si>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</si>
  <si>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</si>
  <si>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</si>
  <si>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</si>
  <si>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</si>
  <si>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</si>
  <si>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</si>
  <si>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</si>
  <si>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</si>
  <si>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</si>
  <si>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</si>
  <si>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</si>
  <si>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</si>
  <si>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</si>
  <si>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</si>
  <si>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</si>
  <si>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</si>
  <si>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</si>
  <si>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</si>
  <si>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</si>
  <si>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</si>
  <si>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</si>
  <si>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</si>
  <si>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</si>
  <si>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</si>
  <si>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自然災害による被災者の債務整理支援</t>
  </si>
  <si>
    <t>監督局</t>
  </si>
  <si>
    <t>平成28年度</t>
  </si>
  <si>
    <t>終了予定なし</t>
  </si>
  <si>
    <t>総務課監督調査室</t>
  </si>
  <si>
    <t>－</t>
  </si>
  <si>
    <t>-</t>
  </si>
  <si>
    <t>金融政策業務庁費</t>
  </si>
  <si>
    <t>件</t>
  </si>
  <si>
    <t>弁護士等の登録支援専門家が報酬の支払の対象となる業務に従事した実績</t>
  </si>
  <si>
    <t>人日</t>
  </si>
  <si>
    <t>新聞紙面広告</t>
  </si>
  <si>
    <t>部</t>
  </si>
  <si>
    <t>新聞折込みチラシ</t>
  </si>
  <si>
    <t>補助金執行額／成立件数
※　各年度における補助金は現に成立した案件だけでなく、成立に向けて準備中の案件についても支払われる点に留意が必要</t>
    <phoneticPr fontId="5"/>
  </si>
  <si>
    <t>円</t>
  </si>
  <si>
    <t>　　円/件</t>
    <phoneticPr fontId="5"/>
  </si>
  <si>
    <t>49,285,558
/97</t>
  </si>
  <si>
    <t>25,871,231
/161</t>
  </si>
  <si>
    <t>支出実績／発行部数
（新聞紙面広告）</t>
    <phoneticPr fontId="5"/>
  </si>
  <si>
    <t>　　円/部</t>
    <phoneticPr fontId="5"/>
  </si>
  <si>
    <t>2,984,040
/820,034</t>
  </si>
  <si>
    <t>支出実績／発行部数
（新聞折込みチラシ）</t>
    <phoneticPr fontId="5"/>
  </si>
  <si>
    <t>18,925,281
/3,901,875</t>
  </si>
  <si>
    <t>横断的施策―２　業務継続体制の確立と災害への対応</t>
  </si>
  <si>
    <t>自然災害被災者債務整理ガイドラインの運用支援</t>
  </si>
  <si>
    <t>自然災害被災者債務整理ガイドラインの運用支援・周知広報</t>
  </si>
  <si>
    <t>自然災害被災者債務整理ガイドラインの積極的な活用により、自然災害による被災者（事業者及び個人）の事業・生活再建が図られ、ひいては、被災地の復興を支援する。</t>
  </si>
  <si>
    <t>新28-0002</t>
  </si>
  <si>
    <t>新28-0001</t>
  </si>
  <si>
    <t>0020</t>
  </si>
  <si>
    <t>0017</t>
  </si>
  <si>
    <t>○</t>
  </si>
  <si>
    <t>金融</t>
  </si>
  <si>
    <t>-</t>
    <phoneticPr fontId="5"/>
  </si>
  <si>
    <t>・自然災害による被災者の債務整理に関するガイドライン
・「自然災害による被災者の債務整理に関するガイドライン」を新型コロナウイルス感染症に適用する場合の特則</t>
    <rPh sb="76" eb="78">
      <t>トクソク</t>
    </rPh>
    <phoneticPr fontId="5"/>
  </si>
  <si>
    <t>2年度</t>
    <phoneticPr fontId="5"/>
  </si>
  <si>
    <t>（外部有識者点検対象外）</t>
    <rPh sb="1" eb="3">
      <t>ガイブ</t>
    </rPh>
    <rPh sb="3" eb="6">
      <t>ユウシキシャ</t>
    </rPh>
    <rPh sb="6" eb="8">
      <t>テンケン</t>
    </rPh>
    <rPh sb="8" eb="10">
      <t>タイショウ</t>
    </rPh>
    <rPh sb="10" eb="11">
      <t>ガイ</t>
    </rPh>
    <phoneticPr fontId="5"/>
  </si>
  <si>
    <t>自然災害による被災者の債務整理に関するガイドライン利用状況（出典：一般社団法人東日本大震災・自然災害被災者債務整理ガイドライン運営機関ウェブサイト）、災害情報（出典：内閣府ウェブサイト）ほか</t>
    <phoneticPr fontId="5"/>
  </si>
  <si>
    <t>43,332,656
/70</t>
    <phoneticPr fontId="5"/>
  </si>
  <si>
    <t>4,550,730
/732,650</t>
    <phoneticPr fontId="5"/>
  </si>
  <si>
    <t>-</t>
    <phoneticPr fontId="5"/>
  </si>
  <si>
    <t>自然災害等の影響によって、既往債務の弁済が困難となった被災者等（個人債務者）の債務整理を円滑に進めるため、被災者等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同ガイドラインに係る周知広報を実施。</t>
    <rPh sb="4" eb="5">
      <t>トウ</t>
    </rPh>
    <rPh sb="30" eb="31">
      <t>トウ</t>
    </rPh>
    <rPh sb="56" eb="57">
      <t>トウ</t>
    </rPh>
    <rPh sb="166" eb="167">
      <t>ドウ</t>
    </rPh>
    <phoneticPr fontId="5"/>
  </si>
  <si>
    <t>自然災害被災者債務整理支援事業費補助金</t>
    <phoneticPr fontId="5"/>
  </si>
  <si>
    <t>無</t>
  </si>
  <si>
    <t>周知広報について、一般競争入札に付すこと等により、競争性を確保し、経費の節減を図っている。</t>
    <phoneticPr fontId="5"/>
  </si>
  <si>
    <t>‐</t>
  </si>
  <si>
    <t>補助金について、目的に照らして適切に支出されているか確認を行っており、その支出は合理的なものとなっている。</t>
    <phoneticPr fontId="5"/>
  </si>
  <si>
    <t>補助金、周知広報ともに、目的に照らして適切に支出されているか確認を行っており、真に必要なものに限定されている。</t>
    <phoneticPr fontId="5"/>
  </si>
  <si>
    <t>補助金については、その性質上、経費の節減は不可能であるが、周知広報については、より効果的な周知広報策を採用するなどの工夫を行っている。</t>
    <phoneticPr fontId="5"/>
  </si>
  <si>
    <t>周知広報を行うために、作製したチラシ等の成果物については、自治体、金融機関と連携し配布を行うなど、十分に活用している。</t>
    <phoneticPr fontId="5"/>
  </si>
  <si>
    <t>本事業は、自然災害等の影響によって既往債務（自然災害の発生以前に負担した債務等）を弁済できなくなった個人債務者の債務整理を円滑に進め、債務者の生活再建に資することを目的とするものであって、国民や社会のニーズを的確に反映しているものと考える。</t>
    <rPh sb="9" eb="10">
      <t>トウ</t>
    </rPh>
    <rPh sb="38" eb="39">
      <t>トウ</t>
    </rPh>
    <phoneticPr fontId="5"/>
  </si>
  <si>
    <t>全国における自然災害による被災者等の生活再建支援という極めて公共性の高い目的のために実施される事業であることから、国において実施することが適当と考える。</t>
    <rPh sb="16" eb="17">
      <t>トウ</t>
    </rPh>
    <phoneticPr fontId="5"/>
  </si>
  <si>
    <t>自然災害による被災者等の生活再建支援という極めて公共性の高い目的のために実施する事業であって、優先度の高い事業と考える。</t>
    <rPh sb="10" eb="11">
      <t>トウ</t>
    </rPh>
    <phoneticPr fontId="5"/>
  </si>
  <si>
    <t>　周知広報については、マスメディアの活用、自治体へのチラシ配布等の対応を行っているところ、災害発生時に加え、平時からの周知広報活動も含め、引き続き実施していく。</t>
    <rPh sb="21" eb="24">
      <t>ジチタイ</t>
    </rPh>
    <rPh sb="31" eb="32">
      <t>トウ</t>
    </rPh>
    <phoneticPr fontId="5"/>
  </si>
  <si>
    <t>補助金</t>
    <phoneticPr fontId="5"/>
  </si>
  <si>
    <t>A.一般社団法人東日本大震災・自然災害被災者債務整理ガイドライン運営機関</t>
    <phoneticPr fontId="5"/>
  </si>
  <si>
    <t>B.登録支援専門家</t>
    <phoneticPr fontId="5"/>
  </si>
  <si>
    <t>C.弘栄印刷㈱</t>
    <phoneticPr fontId="5"/>
  </si>
  <si>
    <t>広報費</t>
    <phoneticPr fontId="5"/>
  </si>
  <si>
    <t>広告物作成、印刷及び広告</t>
    <phoneticPr fontId="5"/>
  </si>
  <si>
    <t>一般社団法人東日本大震災・自然災害被災者債務整理ガイドライン運営機関</t>
    <phoneticPr fontId="5"/>
  </si>
  <si>
    <t>「自然災害による被災者の債務整理に関するガイドライン」運営の事務局として、登録支援専門家の委嘱・報酬支払等を実施</t>
    <phoneticPr fontId="5"/>
  </si>
  <si>
    <t>補助金等交付</t>
  </si>
  <si>
    <t>個人A</t>
    <rPh sb="0" eb="2">
      <t>コジン</t>
    </rPh>
    <phoneticPr fontId="5"/>
  </si>
  <si>
    <t>個人B</t>
  </si>
  <si>
    <t>個人C</t>
  </si>
  <si>
    <t>個人D</t>
  </si>
  <si>
    <t>個人E</t>
  </si>
  <si>
    <t>個人F</t>
  </si>
  <si>
    <t>個人G</t>
  </si>
  <si>
    <t>個人H</t>
  </si>
  <si>
    <t>個人I</t>
  </si>
  <si>
    <t>個人J</t>
  </si>
  <si>
    <t>「自然災害による被災者の債務整理に関するガイドライン」に基づく債務整理の手続支援</t>
  </si>
  <si>
    <t>ファイナンスプリント㈱</t>
    <phoneticPr fontId="5"/>
  </si>
  <si>
    <t>公益社団法人大牟田市シルバー人材センター</t>
    <phoneticPr fontId="5"/>
  </si>
  <si>
    <t>公益社団法人久留米市シルバー人材センター</t>
    <phoneticPr fontId="5"/>
  </si>
  <si>
    <t>久留米市校区まちづくり連絡協議会</t>
    <phoneticPr fontId="5"/>
  </si>
  <si>
    <t>弘栄印刷㈱</t>
    <phoneticPr fontId="5"/>
  </si>
  <si>
    <t>㈱毎日広告社</t>
    <phoneticPr fontId="5"/>
  </si>
  <si>
    <t>㈱第一プランニング</t>
    <phoneticPr fontId="5"/>
  </si>
  <si>
    <t>㈱東海アドエージェンシー</t>
    <phoneticPr fontId="5"/>
  </si>
  <si>
    <t>-</t>
    <phoneticPr fontId="5"/>
  </si>
  <si>
    <t>広告物印刷及び広告</t>
    <rPh sb="0" eb="2">
      <t>コウコク</t>
    </rPh>
    <rPh sb="2" eb="3">
      <t>ブツ</t>
    </rPh>
    <rPh sb="3" eb="5">
      <t>インサツ</t>
    </rPh>
    <rPh sb="5" eb="6">
      <t>オヨ</t>
    </rPh>
    <rPh sb="7" eb="9">
      <t>コウコク</t>
    </rPh>
    <phoneticPr fontId="5"/>
  </si>
  <si>
    <t>広告</t>
    <rPh sb="0" eb="2">
      <t>コウコク</t>
    </rPh>
    <phoneticPr fontId="5"/>
  </si>
  <si>
    <t>広告物印刷及び広告</t>
    <phoneticPr fontId="5"/>
  </si>
  <si>
    <t>広告物印刷</t>
    <phoneticPr fontId="5"/>
  </si>
  <si>
    <t xml:space="preserve"> </t>
    <phoneticPr fontId="5"/>
  </si>
  <si>
    <t>※ 100万円未満</t>
    <rPh sb="5" eb="7">
      <t>マンエン</t>
    </rPh>
    <rPh sb="7" eb="9">
      <t>ミマン</t>
    </rPh>
    <phoneticPr fontId="5"/>
  </si>
  <si>
    <t>「自然災害による被災者の債務整理に関するガイドライン」を活用した債務整理の成立
※令和２年度までの目標値：当初予算積算時における債務整理成立件数の見込み値
※令和３年度の目標値：足元の委嘱件数等を踏まえた債務成立件数の見込み値</t>
    <rPh sb="41" eb="43">
      <t>レイワ</t>
    </rPh>
    <rPh sb="44" eb="45">
      <t>ネン</t>
    </rPh>
    <rPh sb="45" eb="46">
      <t>ド</t>
    </rPh>
    <rPh sb="79" eb="81">
      <t>レイワ</t>
    </rPh>
    <rPh sb="82" eb="84">
      <t>ネンド</t>
    </rPh>
    <rPh sb="85" eb="88">
      <t>モクヒョウチ</t>
    </rPh>
    <rPh sb="89" eb="91">
      <t>アシモト</t>
    </rPh>
    <rPh sb="92" eb="94">
      <t>イショク</t>
    </rPh>
    <rPh sb="94" eb="96">
      <t>ケンスウ</t>
    </rPh>
    <rPh sb="96" eb="97">
      <t>トウ</t>
    </rPh>
    <rPh sb="98" eb="99">
      <t>フ</t>
    </rPh>
    <rPh sb="102" eb="104">
      <t>サイム</t>
    </rPh>
    <rPh sb="104" eb="106">
      <t>セイリツ</t>
    </rPh>
    <rPh sb="106" eb="108">
      <t>ケンスウ</t>
    </rPh>
    <rPh sb="109" eb="111">
      <t>ミコ</t>
    </rPh>
    <rPh sb="112" eb="113">
      <t>アタイ</t>
    </rPh>
    <phoneticPr fontId="5"/>
  </si>
  <si>
    <t>当該事業は、自然災害発生時に被災地の債務者の生活再建に資すること等を目的としており、目標値を達成することが重要な目的ではないが、平成28年熊本地震、平成30年７月豪雨、北海道胆振東部地震、令和元年東日本台風、令和２年７月豪雨等の被災者への周知効果もあり、目標値より多い実績となっている（令２元年度：70件）。</t>
    <rPh sb="32" eb="33">
      <t>トウ</t>
    </rPh>
    <rPh sb="42" eb="44">
      <t>モクヒョウ</t>
    </rPh>
    <rPh sb="44" eb="45">
      <t>チ</t>
    </rPh>
    <rPh sb="104" eb="106">
      <t>レイワ</t>
    </rPh>
    <rPh sb="107" eb="108">
      <t>ネン</t>
    </rPh>
    <rPh sb="109" eb="110">
      <t>ガツ</t>
    </rPh>
    <rPh sb="110" eb="112">
      <t>ゴウウ</t>
    </rPh>
    <rPh sb="127" eb="129">
      <t>モクヒョウ</t>
    </rPh>
    <rPh sb="129" eb="130">
      <t>チ</t>
    </rPh>
    <phoneticPr fontId="5"/>
  </si>
  <si>
    <t>○ 当該事業は、自然災害発生時に被災地の債務者の生活再建に資すること等を目的としており、目標値を達成することが重要な目的ではないが、平成28年熊本地震、平成30年７月豪雨、北海道胆振東部地震、令和元年東日本台風及び令和２年７月豪雨等の被災者への周知効果もあり、目標値より多い実績となっている（令和２年度：70件）。なお、令和２年12月より『「自然災害による被災者の債務整理に関するガイドライン」を新型コロナウイルス感染症に適用する場合の特則』の適用が開始され、委嘱件数が急増していることを踏まえ、令和３年度の目標値を設定した。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rPh sb="34" eb="35">
      <t>トウ</t>
    </rPh>
    <rPh sb="44" eb="46">
      <t>モクヒョウ</t>
    </rPh>
    <rPh sb="46" eb="47">
      <t>チ</t>
    </rPh>
    <rPh sb="105" eb="106">
      <t>オヨ</t>
    </rPh>
    <rPh sb="107" eb="109">
      <t>レイワ</t>
    </rPh>
    <rPh sb="110" eb="111">
      <t>ネン</t>
    </rPh>
    <rPh sb="112" eb="113">
      <t>ガツ</t>
    </rPh>
    <rPh sb="113" eb="115">
      <t>ゴウウ</t>
    </rPh>
    <rPh sb="130" eb="132">
      <t>モクヒョウ</t>
    </rPh>
    <rPh sb="132" eb="133">
      <t>チ</t>
    </rPh>
    <rPh sb="235" eb="236">
      <t>キュウ</t>
    </rPh>
    <rPh sb="244" eb="245">
      <t>フ</t>
    </rPh>
    <rPh sb="248" eb="250">
      <t>レイワ</t>
    </rPh>
    <rPh sb="251" eb="253">
      <t>ネンド</t>
    </rPh>
    <rPh sb="254" eb="257">
      <t>モクヒョウチ</t>
    </rPh>
    <rPh sb="258" eb="260">
      <t>セッテイ</t>
    </rPh>
    <phoneticPr fontId="5"/>
  </si>
  <si>
    <t>「自然災害による被災者の債務整理に関するガイドライン」を活用した債務整理の成立
※令和２年度までの目標値：当初予算積算時における債務整理成立件数の見込み値
※令和３年度の目標値：足元の委嘱件数等を踏まえた債務成立件数の見込み値</t>
    <phoneticPr fontId="5"/>
  </si>
  <si>
    <t>「自然災害による被災者の債務整理に関するガイドライン」（全国銀行協会を事務局（現事務局：一般社団法人東日本大震災・自然災害被災者債務整理ガイドライン運営機関）とする「自然災害による被災者の債務整理に関するガイドライン研究会」が策定。「『自然災害による被災者の債務整理に関するガイドライン』を新型コロナウイルス感染症に適用する場合の特則」（同研究会が策定）を含む。以下同じ。）の活用を促進し、自然災害等の影響により既往債務（自然災害の発生以前に負担した債務等）の弁済が困難となった個人債務者の債務整理を円滑に進め、もって被災者等の生活や事業の再建を支援する。</t>
    <rPh sb="28" eb="30">
      <t>ゼンコク</t>
    </rPh>
    <rPh sb="30" eb="32">
      <t>ギンコウ</t>
    </rPh>
    <rPh sb="32" eb="34">
      <t>キョウカイ</t>
    </rPh>
    <rPh sb="35" eb="38">
      <t>ジムキョク</t>
    </rPh>
    <rPh sb="39" eb="40">
      <t>ゲン</t>
    </rPh>
    <rPh sb="40" eb="43">
      <t>ジムキョク</t>
    </rPh>
    <rPh sb="44" eb="46">
      <t>イッパン</t>
    </rPh>
    <rPh sb="46" eb="48">
      <t>シャダン</t>
    </rPh>
    <rPh sb="48" eb="50">
      <t>ホウジン</t>
    </rPh>
    <rPh sb="50" eb="51">
      <t>ヒガシ</t>
    </rPh>
    <rPh sb="51" eb="53">
      <t>ニホン</t>
    </rPh>
    <rPh sb="53" eb="56">
      <t>ダイシンサイ</t>
    </rPh>
    <rPh sb="57" eb="59">
      <t>シゼン</t>
    </rPh>
    <rPh sb="59" eb="61">
      <t>サイガイ</t>
    </rPh>
    <rPh sb="61" eb="64">
      <t>ヒサイシャ</t>
    </rPh>
    <rPh sb="64" eb="66">
      <t>サイム</t>
    </rPh>
    <rPh sb="66" eb="68">
      <t>セイリ</t>
    </rPh>
    <rPh sb="74" eb="76">
      <t>ウンエイ</t>
    </rPh>
    <rPh sb="76" eb="78">
      <t>キカン</t>
    </rPh>
    <rPh sb="169" eb="170">
      <t>ドウ</t>
    </rPh>
    <rPh sb="170" eb="173">
      <t>ケンキュウカイ</t>
    </rPh>
    <rPh sb="174" eb="176">
      <t>サクテイ</t>
    </rPh>
    <rPh sb="199" eb="200">
      <t>トウ</t>
    </rPh>
    <rPh sb="227" eb="228">
      <t>トウ</t>
    </rPh>
    <rPh sb="262" eb="263">
      <t>トウ</t>
    </rPh>
    <phoneticPr fontId="5"/>
  </si>
  <si>
    <t>本経費については、コロナ特則に基づく執行実績の大幅な増加が今後も見込まれることから、前年比74百万円の増額となる予算要求を行っていく。なお、支払いにあたっては、事業者による実績報告等を十分に精査することで適切な支払いであるか検証しており、引き続き適切な予算執行に努める。</t>
    <rPh sb="0" eb="1">
      <t>ホン</t>
    </rPh>
    <rPh sb="1" eb="3">
      <t>ケイヒ</t>
    </rPh>
    <rPh sb="12" eb="14">
      <t>トクソク</t>
    </rPh>
    <rPh sb="15" eb="16">
      <t>モト</t>
    </rPh>
    <rPh sb="18" eb="20">
      <t>シッコウ</t>
    </rPh>
    <rPh sb="20" eb="22">
      <t>ジッセキ</t>
    </rPh>
    <rPh sb="23" eb="25">
      <t>オオハバ</t>
    </rPh>
    <rPh sb="26" eb="28">
      <t>ゾウカ</t>
    </rPh>
    <rPh sb="29" eb="31">
      <t>コンゴ</t>
    </rPh>
    <rPh sb="32" eb="34">
      <t>ミコ</t>
    </rPh>
    <rPh sb="42" eb="45">
      <t>ゼンネンヒ</t>
    </rPh>
    <rPh sb="47" eb="49">
      <t>ヒャクマン</t>
    </rPh>
    <rPh sb="49" eb="50">
      <t>エン</t>
    </rPh>
    <rPh sb="51" eb="53">
      <t>ゾウガク</t>
    </rPh>
    <rPh sb="56" eb="58">
      <t>ヨサン</t>
    </rPh>
    <rPh sb="58" eb="60">
      <t>ヨウキュウ</t>
    </rPh>
    <rPh sb="61" eb="62">
      <t>オコナ</t>
    </rPh>
    <rPh sb="70" eb="72">
      <t>シハラ</t>
    </rPh>
    <rPh sb="80" eb="83">
      <t>ジギョウシャ</t>
    </rPh>
    <rPh sb="86" eb="88">
      <t>ジッセキ</t>
    </rPh>
    <rPh sb="88" eb="90">
      <t>ホウコク</t>
    </rPh>
    <rPh sb="90" eb="91">
      <t>トウ</t>
    </rPh>
    <rPh sb="92" eb="94">
      <t>ジュウブン</t>
    </rPh>
    <rPh sb="95" eb="97">
      <t>セイサ</t>
    </rPh>
    <rPh sb="102" eb="104">
      <t>テキセツ</t>
    </rPh>
    <rPh sb="105" eb="107">
      <t>シハラ</t>
    </rPh>
    <rPh sb="112" eb="114">
      <t>ケンショウ</t>
    </rPh>
    <rPh sb="119" eb="120">
      <t>ヒ</t>
    </rPh>
    <rPh sb="121" eb="122">
      <t>ツヅ</t>
    </rPh>
    <rPh sb="123" eb="125">
      <t>テキセツ</t>
    </rPh>
    <rPh sb="126" eb="128">
      <t>ヨサン</t>
    </rPh>
    <rPh sb="128" eb="130">
      <t>シッコウ</t>
    </rPh>
    <rPh sb="131" eb="132">
      <t>ツト</t>
    </rPh>
    <phoneticPr fontId="5"/>
  </si>
  <si>
    <t>「自然災害による被災者の債務整理に関するガイドライン」を活用し、債務整理が成立した件数
※成果実績は各年度における債務整理成立件数</t>
    <phoneticPr fontId="5"/>
  </si>
  <si>
    <t>-</t>
    <phoneticPr fontId="5"/>
  </si>
  <si>
    <t>慶野　吉則</t>
    <rPh sb="0" eb="1">
      <t>ケイ</t>
    </rPh>
    <rPh sb="1" eb="2">
      <t>ノ</t>
    </rPh>
    <rPh sb="3" eb="5">
      <t>ヨシノリ</t>
    </rPh>
    <phoneticPr fontId="5"/>
  </si>
  <si>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令和元年度：161件、令和２年度：70件）だけでなく、手続支援をしている案件（令和２年度末時点：625件）についても支払われる。　　</t>
    <rPh sb="129" eb="131">
      <t>レイワ</t>
    </rPh>
    <rPh sb="132" eb="133">
      <t>ネン</t>
    </rPh>
    <rPh sb="133" eb="134">
      <t>ド</t>
    </rPh>
    <rPh sb="137" eb="138">
      <t>ケン</t>
    </rPh>
    <rPh sb="145" eb="147">
      <t>テツヅキ</t>
    </rPh>
    <rPh sb="147" eb="149">
      <t>シエン</t>
    </rPh>
    <phoneticPr fontId="5"/>
  </si>
  <si>
    <t>補助金については、自然災害発生時に被災地の債務者の生活再建に資する観点等から手当したものであり、見込みを達成することが重要な目的ではないが、当初見込み以上の実績となっている。
※平成28年熊本地震、平成30年７月豪雨、北海道胆振東部地震、令和元年東日本台風、令和２年７月豪雨の発生及び、「『自然災害による被災者の債務整理に関するガイドライン』を新型コロナウイルス感染症に適用する場合の特則」の適用が開始されたことにより、ガイドラインの利用が増加している（令和２年度末時点で、債務整理成立件数：550件、債務整理手続支援をしている件数：625件）。</t>
    <rPh sb="35" eb="36">
      <t>トウ</t>
    </rPh>
    <rPh sb="140" eb="141">
      <t>オヨ</t>
    </rPh>
    <rPh sb="255" eb="257">
      <t>テツヅ</t>
    </rPh>
    <rPh sb="257" eb="259">
      <t>シエン</t>
    </rPh>
    <phoneticPr fontId="5"/>
  </si>
  <si>
    <t>金融機関に対し同ガイドラインの活用を促したほか、周知広報については、マスメディアの活用、自治体へのチラシ配布等を実施。</t>
    <rPh sb="44" eb="47">
      <t>ジチタイ</t>
    </rPh>
    <rPh sb="54" eb="55">
      <t>トウ</t>
    </rPh>
    <phoneticPr fontId="5"/>
  </si>
  <si>
    <t>○コロナ特則を考慮した見込の下に必要な予算を要求すること。
○適切な支払か事後的に検証できるようにすること。</t>
    <rPh sb="14" eb="15">
      <t>モト</t>
    </rPh>
    <phoneticPr fontId="5"/>
  </si>
  <si>
    <t>○自然災害被災者債務整理支援事業費補助金
令和２年12月より、「『自然災害による被災者の債務整理に関するガイドライン』を新型コロナウイルス感染症に適用する場合の特則」の適用が開始されたことに伴い、自然災害被災者債務整理支援事業費補助金の執行額が増加しているため。
（参考）
「新たな成長推進要望額」：87百万円</t>
    <rPh sb="133" eb="135">
      <t>サンコウ</t>
    </rPh>
    <rPh sb="138" eb="139">
      <t>アラ</t>
    </rPh>
    <rPh sb="141" eb="143">
      <t>セイチョウ</t>
    </rPh>
    <rPh sb="143" eb="145">
      <t>スイシン</t>
    </rPh>
    <rPh sb="145" eb="147">
      <t>ヨウボウ</t>
    </rPh>
    <rPh sb="147" eb="148">
      <t>ガク</t>
    </rPh>
    <rPh sb="152" eb="15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</si>
</sst>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25</xdr:col>
      <xdr:colOff>10752</xdr:colOff>
      <xdr:row>748</xdr:row>
      <xdr:rowOff>72572</xdr:rowOff>
    </xdr:from>
    <xdr:to>
      <xdr:col>32</xdr:col>
      <xdr:colOff>163933</xdr:colOff>
      <xdr:row>749</xdr:row>
      <xdr:rowOff>285604</xdr:rowOff>
    </xdr:to>
    <xdr:sp macro="" textlink="">
      <xdr:nvSpPr>
        <xdr:cNvPr id="2" name="Text Box 32"/>
        <xdr:cNvSpPr txBox="1">
          <a:spLocks noChangeArrowheads="1"/>
        </xdr:cNvSpPr>
      </xdr:nvSpPr>
      <xdr:spPr bwMode="auto">
        <a:xfrm>
          <a:off x="4546466" y="46391286"/>
          <a:ext cx="1423181" cy="4670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48.8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10</xdr:col>
      <xdr:colOff>179614</xdr:colOff>
      <xdr:row>750</xdr:row>
      <xdr:rowOff>1361</xdr:rowOff>
    </xdr:from>
    <xdr:to>
      <xdr:col>46</xdr:col>
      <xdr:colOff>446</xdr:colOff>
      <xdr:row>753</xdr:row>
      <xdr:rowOff>12751</xdr:rowOff>
    </xdr:to>
    <xdr:sp macro="" textlink="">
      <xdr:nvSpPr>
        <xdr:cNvPr id="3" name="Text Box 33"/>
        <xdr:cNvSpPr txBox="1">
          <a:spLocks noChangeArrowheads="1"/>
        </xdr:cNvSpPr>
      </xdr:nvSpPr>
      <xdr:spPr bwMode="auto">
        <a:xfrm>
          <a:off x="2179864" y="49512311"/>
          <a:ext cx="7010274" cy="10686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等の影響によって既往債務（自然災害発生以前に負担した債務等）の弁済が困難となった被災者（個人債務者）等の債務整理を円滑に進めるため、「自然災害による被災者の債務整理に関するガイドライン」の運用支援として、被災者等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・自然災害による被災者の債務整理支援等に係る周知広報を実施。</a:t>
          </a:r>
        </a:p>
      </xdr:txBody>
    </xdr:sp>
    <xdr:clientData/>
  </xdr:twoCellAnchor>
  <xdr:twoCellAnchor editAs="oneCell">
    <xdr:from>
      <xdr:col>11</xdr:col>
      <xdr:colOff>183454</xdr:colOff>
      <xdr:row>755</xdr:row>
      <xdr:rowOff>126547</xdr:rowOff>
    </xdr:from>
    <xdr:to>
      <xdr:col>24</xdr:col>
      <xdr:colOff>145675</xdr:colOff>
      <xdr:row>756</xdr:row>
      <xdr:rowOff>302785</xdr:rowOff>
    </xdr:to>
    <xdr:sp macro="" textlink="">
      <xdr:nvSpPr>
        <xdr:cNvPr id="4" name="Text Box 42"/>
        <xdr:cNvSpPr txBox="1">
          <a:spLocks noChangeArrowheads="1"/>
        </xdr:cNvSpPr>
      </xdr:nvSpPr>
      <xdr:spPr bwMode="auto">
        <a:xfrm>
          <a:off x="2402219" y="51382253"/>
          <a:ext cx="2584397" cy="5236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14</xdr:col>
      <xdr:colOff>188259</xdr:colOff>
      <xdr:row>756</xdr:row>
      <xdr:rowOff>195406</xdr:rowOff>
    </xdr:from>
    <xdr:to>
      <xdr:col>21</xdr:col>
      <xdr:colOff>24666</xdr:colOff>
      <xdr:row>757</xdr:row>
      <xdr:rowOff>171186</xdr:rowOff>
    </xdr:to>
    <xdr:sp macro="" textlink="">
      <xdr:nvSpPr>
        <xdr:cNvPr id="5" name="Text Box 43"/>
        <xdr:cNvSpPr txBox="1">
          <a:spLocks noChangeArrowheads="1"/>
        </xdr:cNvSpPr>
      </xdr:nvSpPr>
      <xdr:spPr bwMode="auto">
        <a:xfrm>
          <a:off x="3012141" y="51798494"/>
          <a:ext cx="1248349" cy="32316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12</xdr:col>
      <xdr:colOff>43943</xdr:colOff>
      <xdr:row>757</xdr:row>
      <xdr:rowOff>200983</xdr:rowOff>
    </xdr:from>
    <xdr:to>
      <xdr:col>24</xdr:col>
      <xdr:colOff>71038</xdr:colOff>
      <xdr:row>760</xdr:row>
      <xdr:rowOff>171344</xdr:rowOff>
    </xdr:to>
    <xdr:sp macro="" textlink="">
      <xdr:nvSpPr>
        <xdr:cNvPr id="6" name="Text Box 44"/>
        <xdr:cNvSpPr txBox="1">
          <a:spLocks noChangeArrowheads="1"/>
        </xdr:cNvSpPr>
      </xdr:nvSpPr>
      <xdr:spPr bwMode="auto">
        <a:xfrm>
          <a:off x="2464414" y="52151454"/>
          <a:ext cx="2447565" cy="10125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43.3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33</xdr:col>
      <xdr:colOff>180876</xdr:colOff>
      <xdr:row>755</xdr:row>
      <xdr:rowOff>165613</xdr:rowOff>
    </xdr:from>
    <xdr:to>
      <xdr:col>46</xdr:col>
      <xdr:colOff>99553</xdr:colOff>
      <xdr:row>757</xdr:row>
      <xdr:rowOff>8475</xdr:rowOff>
    </xdr:to>
    <xdr:sp macro="" textlink="">
      <xdr:nvSpPr>
        <xdr:cNvPr id="7" name="Text Box 52"/>
        <xdr:cNvSpPr txBox="1">
          <a:spLocks noChangeArrowheads="1"/>
        </xdr:cNvSpPr>
      </xdr:nvSpPr>
      <xdr:spPr bwMode="auto">
        <a:xfrm>
          <a:off x="6194050" y="49541004"/>
          <a:ext cx="2287503" cy="54964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twoCellAnchor>
  <xdr:twoCellAnchor editAs="oneCell">
    <xdr:from>
      <xdr:col>32</xdr:col>
      <xdr:colOff>104123</xdr:colOff>
      <xdr:row>757</xdr:row>
      <xdr:rowOff>50170</xdr:rowOff>
    </xdr:from>
    <xdr:to>
      <xdr:col>47</xdr:col>
      <xdr:colOff>115956</xdr:colOff>
      <xdr:row>757</xdr:row>
      <xdr:rowOff>281609</xdr:rowOff>
    </xdr:to>
    <xdr:sp macro="" textlink="">
      <xdr:nvSpPr>
        <xdr:cNvPr id="8" name="Text Box 35"/>
        <xdr:cNvSpPr txBox="1">
          <a:spLocks noChangeArrowheads="1"/>
        </xdr:cNvSpPr>
      </xdr:nvSpPr>
      <xdr:spPr bwMode="auto">
        <a:xfrm>
          <a:off x="5935080" y="50132344"/>
          <a:ext cx="2745093" cy="23143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委託 【一般競争契約（最低価格）等】</a:t>
          </a:r>
        </a:p>
      </xdr:txBody>
    </xdr:sp>
    <xdr:clientData/>
  </xdr:twoCellAnchor>
  <xdr:twoCellAnchor editAs="oneCell">
    <xdr:from>
      <xdr:col>36</xdr:col>
      <xdr:colOff>53068</xdr:colOff>
      <xdr:row>757</xdr:row>
      <xdr:rowOff>330654</xdr:rowOff>
    </xdr:from>
    <xdr:to>
      <xdr:col>44</xdr:col>
      <xdr:colOff>149547</xdr:colOff>
      <xdr:row>759</xdr:row>
      <xdr:rowOff>272688</xdr:rowOff>
    </xdr:to>
    <xdr:sp macro="" textlink="">
      <xdr:nvSpPr>
        <xdr:cNvPr id="9" name="Text Box 53"/>
        <xdr:cNvSpPr txBox="1">
          <a:spLocks noChangeArrowheads="1"/>
        </xdr:cNvSpPr>
      </xdr:nvSpPr>
      <xdr:spPr bwMode="auto">
        <a:xfrm>
          <a:off x="7253968" y="52308579"/>
          <a:ext cx="1696679" cy="64688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弘栄印刷㈱</a:t>
          </a:r>
        </a:p>
        <a:p>
          <a:pPr algn="ctr" rtl="0">
            <a:lnSpc>
              <a:spcPts val="1200"/>
            </a:lnSpc>
            <a:defRPr sz="1000"/>
          </a:pPr>
          <a:r>
            <a:rPr lang="ja-JP" altLang="en-US" sz="1100" b="0" i="0" u="none" strike="noStrike" baseline="0">
              <a:solidFill>
                <a:srgbClr val="000000"/>
              </a:solidFill>
              <a:latin typeface="ＭＳ Ｐゴシック"/>
              <a:ea typeface="ＭＳ Ｐゴシック"/>
            </a:rPr>
            <a:t>ほか</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5.4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7</xdr:col>
      <xdr:colOff>186018</xdr:colOff>
      <xdr:row>760</xdr:row>
      <xdr:rowOff>262938</xdr:rowOff>
    </xdr:from>
    <xdr:to>
      <xdr:col>30</xdr:col>
      <xdr:colOff>117701</xdr:colOff>
      <xdr:row>762</xdr:row>
      <xdr:rowOff>33571</xdr:rowOff>
    </xdr:to>
    <xdr:sp macro="" textlink="">
      <xdr:nvSpPr>
        <xdr:cNvPr id="10" name="Text Box 33"/>
        <xdr:cNvSpPr txBox="1">
          <a:spLocks noChangeArrowheads="1"/>
        </xdr:cNvSpPr>
      </xdr:nvSpPr>
      <xdr:spPr bwMode="auto">
        <a:xfrm>
          <a:off x="1597959" y="53255556"/>
          <a:ext cx="4570918" cy="4653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twoCellAnchor>
  <xdr:twoCellAnchor editAs="oneCell">
    <xdr:from>
      <xdr:col>37</xdr:col>
      <xdr:colOff>31936</xdr:colOff>
      <xdr:row>760</xdr:row>
      <xdr:rowOff>167127</xdr:rowOff>
    </xdr:from>
    <xdr:to>
      <xdr:col>44</xdr:col>
      <xdr:colOff>111789</xdr:colOff>
      <xdr:row>761</xdr:row>
      <xdr:rowOff>144508</xdr:rowOff>
    </xdr:to>
    <xdr:sp macro="" textlink="">
      <xdr:nvSpPr>
        <xdr:cNvPr id="11" name="Text Box 33"/>
        <xdr:cNvSpPr txBox="1">
          <a:spLocks noChangeArrowheads="1"/>
        </xdr:cNvSpPr>
      </xdr:nvSpPr>
      <xdr:spPr bwMode="auto">
        <a:xfrm>
          <a:off x="7495054" y="53159745"/>
          <a:ext cx="1491794" cy="3247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twoCellAnchor>
  <xdr:twoCellAnchor editAs="oneCell">
    <xdr:from>
      <xdr:col>18</xdr:col>
      <xdr:colOff>31297</xdr:colOff>
      <xdr:row>762</xdr:row>
      <xdr:rowOff>115306</xdr:rowOff>
    </xdr:from>
    <xdr:to>
      <xdr:col>18</xdr:col>
      <xdr:colOff>33130</xdr:colOff>
      <xdr:row>763</xdr:row>
      <xdr:rowOff>190499</xdr:rowOff>
    </xdr:to>
    <xdr:sp macro="" textlink="">
      <xdr:nvSpPr>
        <xdr:cNvPr id="12" name="Line 50"/>
        <xdr:cNvSpPr>
          <a:spLocks noChangeShapeType="1"/>
        </xdr:cNvSpPr>
      </xdr:nvSpPr>
      <xdr:spPr bwMode="auto">
        <a:xfrm>
          <a:off x="3609384" y="53993676"/>
          <a:ext cx="1833" cy="43134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15</xdr:col>
      <xdr:colOff>51707</xdr:colOff>
      <xdr:row>763</xdr:row>
      <xdr:rowOff>210911</xdr:rowOff>
    </xdr:from>
    <xdr:to>
      <xdr:col>21</xdr:col>
      <xdr:colOff>53304</xdr:colOff>
      <xdr:row>764</xdr:row>
      <xdr:rowOff>186695</xdr:rowOff>
    </xdr:to>
    <xdr:sp macro="" textlink="">
      <xdr:nvSpPr>
        <xdr:cNvPr id="13" name="Text Box 43"/>
        <xdr:cNvSpPr txBox="1">
          <a:spLocks noChangeArrowheads="1"/>
        </xdr:cNvSpPr>
      </xdr:nvSpPr>
      <xdr:spPr bwMode="auto">
        <a:xfrm>
          <a:off x="3052082" y="54303386"/>
          <a:ext cx="1201747" cy="32820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報酬等支払</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13</xdr:col>
      <xdr:colOff>186418</xdr:colOff>
      <xdr:row>764</xdr:row>
      <xdr:rowOff>136072</xdr:rowOff>
    </xdr:from>
    <xdr:to>
      <xdr:col>21</xdr:col>
      <xdr:colOff>169624</xdr:colOff>
      <xdr:row>764</xdr:row>
      <xdr:rowOff>539484</xdr:rowOff>
    </xdr:to>
    <xdr:sp macro="" textlink="">
      <xdr:nvSpPr>
        <xdr:cNvPr id="14" name="Text Box 44"/>
        <xdr:cNvSpPr txBox="1">
          <a:spLocks noChangeArrowheads="1"/>
        </xdr:cNvSpPr>
      </xdr:nvSpPr>
      <xdr:spPr bwMode="auto">
        <a:xfrm>
          <a:off x="2786743" y="54580972"/>
          <a:ext cx="1583406"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10</xdr:col>
      <xdr:colOff>169449</xdr:colOff>
      <xdr:row>765</xdr:row>
      <xdr:rowOff>12247</xdr:rowOff>
    </xdr:from>
    <xdr:to>
      <xdr:col>25</xdr:col>
      <xdr:colOff>43969</xdr:colOff>
      <xdr:row>765</xdr:row>
      <xdr:rowOff>357719</xdr:rowOff>
    </xdr:to>
    <xdr:sp macro="" textlink="">
      <xdr:nvSpPr>
        <xdr:cNvPr id="15" name="AutoShape 34"/>
        <xdr:cNvSpPr>
          <a:spLocks noChangeArrowheads="1"/>
        </xdr:cNvSpPr>
      </xdr:nvSpPr>
      <xdr:spPr bwMode="auto">
        <a:xfrm>
          <a:off x="2169699" y="55123897"/>
          <a:ext cx="2874895" cy="34547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12</xdr:col>
      <xdr:colOff>97331</xdr:colOff>
      <xdr:row>765</xdr:row>
      <xdr:rowOff>10005</xdr:rowOff>
    </xdr:from>
    <xdr:to>
      <xdr:col>24</xdr:col>
      <xdr:colOff>2717</xdr:colOff>
      <xdr:row>765</xdr:row>
      <xdr:rowOff>478111</xdr:rowOff>
    </xdr:to>
    <xdr:sp macro="" textlink="">
      <xdr:nvSpPr>
        <xdr:cNvPr id="16" name="Text Box 33"/>
        <xdr:cNvSpPr txBox="1">
          <a:spLocks noChangeArrowheads="1"/>
        </xdr:cNvSpPr>
      </xdr:nvSpPr>
      <xdr:spPr bwMode="auto">
        <a:xfrm>
          <a:off x="2497631" y="55121655"/>
          <a:ext cx="2288541" cy="46810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18</xdr:col>
      <xdr:colOff>26386</xdr:colOff>
      <xdr:row>753</xdr:row>
      <xdr:rowOff>49341</xdr:rowOff>
    </xdr:from>
    <xdr:to>
      <xdr:col>38</xdr:col>
      <xdr:colOff>152290</xdr:colOff>
      <xdr:row>755</xdr:row>
      <xdr:rowOff>6792</xdr:rowOff>
    </xdr:to>
    <xdr:grpSp>
      <xdr:nvGrpSpPr>
        <xdr:cNvPr id="17" name="グループ化 16"/>
        <xdr:cNvGrpSpPr/>
      </xdr:nvGrpSpPr>
      <xdr:grpSpPr>
        <a:xfrm>
          <a:off x="3379186" y="50671541"/>
          <a:ext cx="3851237" cy="575518"/>
          <a:chOff x="4136664" y="40285609"/>
          <a:chExt cx="4141922" cy="1028398"/>
        </a:xfrm>
      </xdr:grpSpPr>
      <xdr:sp macro="" textlink="">
        <xdr:nvSpPr>
          <xdr:cNvPr id="18"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75" zoomScaleNormal="75" zoomScaleSheetLayoutView="75" zoomScalePageLayoutView="85" workbookViewId="0">
      <selection activeCell="BJ880" sqref="BJ88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742</v>
      </c>
      <c r="AK2" s="206"/>
      <c r="AL2" s="206"/>
      <c r="AM2" s="206"/>
      <c r="AN2" s="98" t="s">
        <v>404</v>
      </c>
      <c r="AO2" s="206">
        <v>20</v>
      </c>
      <c r="AP2" s="206"/>
      <c r="AQ2" s="206"/>
      <c r="AR2" s="99" t="s">
        <v>707</v>
      </c>
      <c r="AS2" s="207">
        <v>21</v>
      </c>
      <c r="AT2" s="207"/>
      <c r="AU2" s="207"/>
      <c r="AV2" s="98" t="str">
        <f>IF(AW2="","","-")</f>
        <v/>
      </c>
      <c r="AW2" s="394"/>
      <c r="AX2" s="394"/>
    </row>
    <row r="3" spans="1:50" ht="21" customHeight="1" thickBot="1" x14ac:dyDescent="0.25">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2">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5" t="s">
        <v>711</v>
      </c>
      <c r="H5" s="556"/>
      <c r="I5" s="556"/>
      <c r="J5" s="556"/>
      <c r="K5" s="556"/>
      <c r="L5" s="556"/>
      <c r="M5" s="557" t="s">
        <v>66</v>
      </c>
      <c r="N5" s="558"/>
      <c r="O5" s="558"/>
      <c r="P5" s="558"/>
      <c r="Q5" s="558"/>
      <c r="R5" s="559"/>
      <c r="S5" s="560" t="s">
        <v>712</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807</v>
      </c>
      <c r="AR5" s="720"/>
      <c r="AS5" s="720"/>
      <c r="AT5" s="720"/>
      <c r="AU5" s="720"/>
      <c r="AV5" s="720"/>
      <c r="AW5" s="720"/>
      <c r="AX5" s="721"/>
    </row>
    <row r="6" spans="1:50" ht="27.5" customHeight="1" x14ac:dyDescent="0.2">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57" customHeight="1" x14ac:dyDescent="0.2">
      <c r="A7" s="821" t="s">
        <v>22</v>
      </c>
      <c r="B7" s="822"/>
      <c r="C7" s="822"/>
      <c r="D7" s="822"/>
      <c r="E7" s="822"/>
      <c r="F7" s="823"/>
      <c r="G7" s="824" t="s">
        <v>743</v>
      </c>
      <c r="H7" s="825"/>
      <c r="I7" s="825"/>
      <c r="J7" s="825"/>
      <c r="K7" s="825"/>
      <c r="L7" s="825"/>
      <c r="M7" s="825"/>
      <c r="N7" s="825"/>
      <c r="O7" s="825"/>
      <c r="P7" s="825"/>
      <c r="Q7" s="825"/>
      <c r="R7" s="825"/>
      <c r="S7" s="825"/>
      <c r="T7" s="825"/>
      <c r="U7" s="825"/>
      <c r="V7" s="825"/>
      <c r="W7" s="825"/>
      <c r="X7" s="826"/>
      <c r="Y7" s="392" t="s">
        <v>387</v>
      </c>
      <c r="Z7" s="296"/>
      <c r="AA7" s="296"/>
      <c r="AB7" s="296"/>
      <c r="AC7" s="296"/>
      <c r="AD7" s="393"/>
      <c r="AE7" s="379" t="s">
        <v>744</v>
      </c>
      <c r="AF7" s="380"/>
      <c r="AG7" s="380"/>
      <c r="AH7" s="380"/>
      <c r="AI7" s="380"/>
      <c r="AJ7" s="380"/>
      <c r="AK7" s="380"/>
      <c r="AL7" s="380"/>
      <c r="AM7" s="380"/>
      <c r="AN7" s="380"/>
      <c r="AO7" s="380"/>
      <c r="AP7" s="380"/>
      <c r="AQ7" s="380"/>
      <c r="AR7" s="380"/>
      <c r="AS7" s="380"/>
      <c r="AT7" s="380"/>
      <c r="AU7" s="380"/>
      <c r="AV7" s="380"/>
      <c r="AW7" s="380"/>
      <c r="AX7" s="381"/>
    </row>
    <row r="8" spans="1:50" ht="31.5" customHeight="1" x14ac:dyDescent="0.2">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63.65" customHeight="1" x14ac:dyDescent="0.2">
      <c r="A9" s="123" t="s">
        <v>23</v>
      </c>
      <c r="B9" s="124"/>
      <c r="C9" s="124"/>
      <c r="D9" s="124"/>
      <c r="E9" s="124"/>
      <c r="F9" s="124"/>
      <c r="G9" s="569" t="s">
        <v>803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44.15" customHeight="1" x14ac:dyDescent="0.2">
      <c r="A10" s="739" t="s">
        <v>30</v>
      </c>
      <c r="B10" s="740"/>
      <c r="C10" s="740"/>
      <c r="D10" s="740"/>
      <c r="E10" s="740"/>
      <c r="F10" s="740"/>
      <c r="G10" s="672" t="s">
        <v>751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2.15" customHeight="1" x14ac:dyDescent="0.2">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2">
      <c r="A13" s="120"/>
      <c r="B13" s="121"/>
      <c r="C13" s="121"/>
      <c r="D13" s="121"/>
      <c r="E13" s="121"/>
      <c r="F13" s="122"/>
      <c r="G13" s="742" t="s">
        <v>6</v>
      </c>
      <c r="H13" s="743"/>
      <c r="I13" s="635" t="s">
        <v>7</v>
      </c>
      <c r="J13" s="636"/>
      <c r="K13" s="636"/>
      <c r="L13" s="636"/>
      <c r="M13" s="636"/>
      <c r="N13" s="636"/>
      <c r="O13" s="637"/>
      <c r="P13" s="163">
        <v>39</v>
      </c>
      <c r="Q13" s="164"/>
      <c r="R13" s="164"/>
      <c r="S13" s="164"/>
      <c r="T13" s="164"/>
      <c r="U13" s="164"/>
      <c r="V13" s="165"/>
      <c r="W13" s="163">
        <v>39</v>
      </c>
      <c r="X13" s="164"/>
      <c r="Y13" s="164"/>
      <c r="Z13" s="164"/>
      <c r="AA13" s="164"/>
      <c r="AB13" s="164"/>
      <c r="AC13" s="165"/>
      <c r="AD13" s="163">
        <v>30</v>
      </c>
      <c r="AE13" s="164"/>
      <c r="AF13" s="164"/>
      <c r="AG13" s="164"/>
      <c r="AH13" s="164"/>
      <c r="AI13" s="164"/>
      <c r="AJ13" s="165"/>
      <c r="AK13" s="163">
        <v>36</v>
      </c>
      <c r="AL13" s="164"/>
      <c r="AM13" s="164"/>
      <c r="AN13" s="164"/>
      <c r="AO13" s="164"/>
      <c r="AP13" s="164"/>
      <c r="AQ13" s="165"/>
      <c r="AR13" s="160">
        <v>110</v>
      </c>
      <c r="AS13" s="161"/>
      <c r="AT13" s="161"/>
      <c r="AU13" s="161"/>
      <c r="AV13" s="161"/>
      <c r="AW13" s="161"/>
      <c r="AX13" s="391"/>
    </row>
    <row r="14" spans="1:50" ht="21" customHeight="1" x14ac:dyDescent="0.2">
      <c r="A14" s="120"/>
      <c r="B14" s="121"/>
      <c r="C14" s="121"/>
      <c r="D14" s="121"/>
      <c r="E14" s="121"/>
      <c r="F14" s="122"/>
      <c r="G14" s="744"/>
      <c r="H14" s="745"/>
      <c r="I14" s="572" t="s">
        <v>8</v>
      </c>
      <c r="J14" s="626"/>
      <c r="K14" s="626"/>
      <c r="L14" s="626"/>
      <c r="M14" s="626"/>
      <c r="N14" s="626"/>
      <c r="O14" s="627"/>
      <c r="P14" s="163">
        <v>2</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743</v>
      </c>
      <c r="AL14" s="164"/>
      <c r="AM14" s="164"/>
      <c r="AN14" s="164"/>
      <c r="AO14" s="164"/>
      <c r="AP14" s="164"/>
      <c r="AQ14" s="165"/>
      <c r="AR14" s="662"/>
      <c r="AS14" s="662"/>
      <c r="AT14" s="662"/>
      <c r="AU14" s="662"/>
      <c r="AV14" s="662"/>
      <c r="AW14" s="662"/>
      <c r="AX14" s="663"/>
    </row>
    <row r="15" spans="1:50" ht="21" customHeight="1" x14ac:dyDescent="0.2">
      <c r="A15" s="120"/>
      <c r="B15" s="121"/>
      <c r="C15" s="121"/>
      <c r="D15" s="121"/>
      <c r="E15" s="121"/>
      <c r="F15" s="122"/>
      <c r="G15" s="744"/>
      <c r="H15" s="745"/>
      <c r="I15" s="572" t="s">
        <v>51</v>
      </c>
      <c r="J15" s="573"/>
      <c r="K15" s="573"/>
      <c r="L15" s="573"/>
      <c r="M15" s="573"/>
      <c r="N15" s="573"/>
      <c r="O15" s="574"/>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743</v>
      </c>
      <c r="AL15" s="164"/>
      <c r="AM15" s="164"/>
      <c r="AN15" s="164"/>
      <c r="AO15" s="164"/>
      <c r="AP15" s="164"/>
      <c r="AQ15" s="165"/>
      <c r="AR15" s="163" t="s">
        <v>743</v>
      </c>
      <c r="AS15" s="164"/>
      <c r="AT15" s="164"/>
      <c r="AU15" s="164"/>
      <c r="AV15" s="164"/>
      <c r="AW15" s="164"/>
      <c r="AX15" s="625"/>
    </row>
    <row r="16" spans="1:50" ht="21" customHeight="1" x14ac:dyDescent="0.2">
      <c r="A16" s="120"/>
      <c r="B16" s="121"/>
      <c r="C16" s="121"/>
      <c r="D16" s="121"/>
      <c r="E16" s="121"/>
      <c r="F16" s="122"/>
      <c r="G16" s="744"/>
      <c r="H16" s="745"/>
      <c r="I16" s="572" t="s">
        <v>52</v>
      </c>
      <c r="J16" s="573"/>
      <c r="K16" s="573"/>
      <c r="L16" s="573"/>
      <c r="M16" s="573"/>
      <c r="N16" s="573"/>
      <c r="O16" s="574"/>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743</v>
      </c>
      <c r="AL16" s="164"/>
      <c r="AM16" s="164"/>
      <c r="AN16" s="164"/>
      <c r="AO16" s="164"/>
      <c r="AP16" s="164"/>
      <c r="AQ16" s="165"/>
      <c r="AR16" s="675"/>
      <c r="AS16" s="676"/>
      <c r="AT16" s="676"/>
      <c r="AU16" s="676"/>
      <c r="AV16" s="676"/>
      <c r="AW16" s="676"/>
      <c r="AX16" s="677"/>
    </row>
    <row r="17" spans="1:50" ht="24.75" customHeight="1" x14ac:dyDescent="0.2">
      <c r="A17" s="120"/>
      <c r="B17" s="121"/>
      <c r="C17" s="121"/>
      <c r="D17" s="121"/>
      <c r="E17" s="121"/>
      <c r="F17" s="122"/>
      <c r="G17" s="744"/>
      <c r="H17" s="745"/>
      <c r="I17" s="572" t="s">
        <v>50</v>
      </c>
      <c r="J17" s="626"/>
      <c r="K17" s="626"/>
      <c r="L17" s="626"/>
      <c r="M17" s="626"/>
      <c r="N17" s="626"/>
      <c r="O17" s="627"/>
      <c r="P17" s="163">
        <v>34</v>
      </c>
      <c r="Q17" s="164"/>
      <c r="R17" s="164"/>
      <c r="S17" s="164"/>
      <c r="T17" s="164"/>
      <c r="U17" s="164"/>
      <c r="V17" s="165"/>
      <c r="W17" s="163">
        <v>47</v>
      </c>
      <c r="X17" s="164"/>
      <c r="Y17" s="164"/>
      <c r="Z17" s="164"/>
      <c r="AA17" s="164"/>
      <c r="AB17" s="164"/>
      <c r="AC17" s="165"/>
      <c r="AD17" s="163">
        <v>23</v>
      </c>
      <c r="AE17" s="164"/>
      <c r="AF17" s="164"/>
      <c r="AG17" s="164"/>
      <c r="AH17" s="164"/>
      <c r="AI17" s="164"/>
      <c r="AJ17" s="165"/>
      <c r="AK17" s="163">
        <v>67</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6"/>
      <c r="H18" s="747"/>
      <c r="I18" s="734" t="s">
        <v>20</v>
      </c>
      <c r="J18" s="735"/>
      <c r="K18" s="735"/>
      <c r="L18" s="735"/>
      <c r="M18" s="735"/>
      <c r="N18" s="735"/>
      <c r="O18" s="736"/>
      <c r="P18" s="169">
        <f>SUM(P13:V17)</f>
        <v>75</v>
      </c>
      <c r="Q18" s="170"/>
      <c r="R18" s="170"/>
      <c r="S18" s="170"/>
      <c r="T18" s="170"/>
      <c r="U18" s="170"/>
      <c r="V18" s="171"/>
      <c r="W18" s="169">
        <f>SUM(W13:AC17)</f>
        <v>86</v>
      </c>
      <c r="X18" s="170"/>
      <c r="Y18" s="170"/>
      <c r="Z18" s="170"/>
      <c r="AA18" s="170"/>
      <c r="AB18" s="170"/>
      <c r="AC18" s="171"/>
      <c r="AD18" s="169">
        <f>SUM(AD13:AJ17)</f>
        <v>53</v>
      </c>
      <c r="AE18" s="170"/>
      <c r="AF18" s="170"/>
      <c r="AG18" s="170"/>
      <c r="AH18" s="170"/>
      <c r="AI18" s="170"/>
      <c r="AJ18" s="171"/>
      <c r="AK18" s="169">
        <f>SUM(AK13:AQ17)</f>
        <v>103</v>
      </c>
      <c r="AL18" s="170"/>
      <c r="AM18" s="170"/>
      <c r="AN18" s="170"/>
      <c r="AO18" s="170"/>
      <c r="AP18" s="170"/>
      <c r="AQ18" s="171"/>
      <c r="AR18" s="169">
        <f>SUM(AR13:AX17)</f>
        <v>110</v>
      </c>
      <c r="AS18" s="170"/>
      <c r="AT18" s="170"/>
      <c r="AU18" s="170"/>
      <c r="AV18" s="170"/>
      <c r="AW18" s="170"/>
      <c r="AX18" s="534"/>
    </row>
    <row r="19" spans="1:50" ht="24.75" customHeight="1" x14ac:dyDescent="0.2">
      <c r="A19" s="120"/>
      <c r="B19" s="121"/>
      <c r="C19" s="121"/>
      <c r="D19" s="121"/>
      <c r="E19" s="121"/>
      <c r="F19" s="122"/>
      <c r="G19" s="532" t="s">
        <v>9</v>
      </c>
      <c r="H19" s="533"/>
      <c r="I19" s="533"/>
      <c r="J19" s="533"/>
      <c r="K19" s="533"/>
      <c r="L19" s="533"/>
      <c r="M19" s="533"/>
      <c r="N19" s="533"/>
      <c r="O19" s="533"/>
      <c r="P19" s="163">
        <v>56</v>
      </c>
      <c r="Q19" s="164"/>
      <c r="R19" s="164"/>
      <c r="S19" s="164"/>
      <c r="T19" s="164"/>
      <c r="U19" s="164"/>
      <c r="V19" s="165"/>
      <c r="W19" s="163">
        <v>46</v>
      </c>
      <c r="X19" s="164"/>
      <c r="Y19" s="164"/>
      <c r="Z19" s="164"/>
      <c r="AA19" s="164"/>
      <c r="AB19" s="164"/>
      <c r="AC19" s="165"/>
      <c r="AD19" s="163">
        <v>49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2">
      <c r="A20" s="120"/>
      <c r="B20" s="121"/>
      <c r="C20" s="121"/>
      <c r="D20" s="121"/>
      <c r="E20" s="121"/>
      <c r="F20" s="122"/>
      <c r="G20" s="532" t="s">
        <v>10</v>
      </c>
      <c r="H20" s="533"/>
      <c r="I20" s="533"/>
      <c r="J20" s="533"/>
      <c r="K20" s="533"/>
      <c r="L20" s="533"/>
      <c r="M20" s="533"/>
      <c r="N20" s="533"/>
      <c r="O20" s="533"/>
      <c r="P20" s="536">
        <f>IF(P18=0, "-", SUM(P19)/P18)</f>
        <v>0.7466666666666667</v>
      </c>
      <c r="Q20" s="536"/>
      <c r="R20" s="536"/>
      <c r="S20" s="536"/>
      <c r="T20" s="536"/>
      <c r="U20" s="536"/>
      <c r="V20" s="536"/>
      <c r="W20" s="536">
        <f t="shared" ref="W20" si="0">IF(W18=0, "-", SUM(W19)/W18)</f>
        <v>0.53488372093023251</v>
      </c>
      <c r="X20" s="536"/>
      <c r="Y20" s="536"/>
      <c r="Z20" s="536"/>
      <c r="AA20" s="536"/>
      <c r="AB20" s="536"/>
      <c r="AC20" s="536"/>
      <c r="AD20" s="536">
        <f t="shared" ref="AD20" si="1">IF(AD18=0, "-", SUM(AD19)/AD18)</f>
        <v>0.92452830188679247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30" customHeight="1" x14ac:dyDescent="0.2">
      <c r="A21" s="123"/>
      <c r="B21" s="124"/>
      <c r="C21" s="124"/>
      <c r="D21" s="124"/>
      <c r="E21" s="124"/>
      <c r="F21" s="125"/>
      <c r="G21" s="919" t="s">
        <v>353</v>
      </c>
      <c r="H21" s="920"/>
      <c r="I21" s="920"/>
      <c r="J21" s="920"/>
      <c r="K21" s="920"/>
      <c r="L21" s="920"/>
      <c r="M21" s="920"/>
      <c r="N21" s="920"/>
      <c r="O21" s="920"/>
      <c r="P21" s="536">
        <f>IF(P19=0, "-", SUM(P19)/SUM(P13,P14))</f>
        <v>1.3658536585365855</v>
      </c>
      <c r="Q21" s="536"/>
      <c r="R21" s="536"/>
      <c r="S21" s="536"/>
      <c r="T21" s="536"/>
      <c r="U21" s="536"/>
      <c r="V21" s="536"/>
      <c r="W21" s="536">
        <f t="shared" ref="W21" si="2">IF(W19=0, "-", SUM(W19)/SUM(W13,W14))</f>
        <v>1.1794871794871795</v>
      </c>
      <c r="X21" s="536"/>
      <c r="Y21" s="536"/>
      <c r="Z21" s="536"/>
      <c r="AA21" s="536"/>
      <c r="AB21" s="536"/>
      <c r="AC21" s="536"/>
      <c r="AD21" s="536">
        <f t="shared" ref="AD21" si="3">IF(AD19=0, "-", SUM(AD19)/SUM(AD13,AD14))</f>
        <v>1.6333333333333333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2">
      <c r="A23" s="141"/>
      <c r="B23" s="142"/>
      <c r="C23" s="142"/>
      <c r="D23" s="142"/>
      <c r="E23" s="142"/>
      <c r="F23" s="143"/>
      <c r="G23" s="132" t="s">
        <v>752</v>
      </c>
      <c r="H23" s="133"/>
      <c r="I23" s="133"/>
      <c r="J23" s="133"/>
      <c r="K23" s="133"/>
      <c r="L23" s="133"/>
      <c r="M23" s="133"/>
      <c r="N23" s="133"/>
      <c r="O23" s="134"/>
      <c r="P23" s="160">
        <v>24</v>
      </c>
      <c r="Q23" s="161"/>
      <c r="R23" s="161"/>
      <c r="S23" s="161"/>
      <c r="T23" s="161"/>
      <c r="U23" s="161"/>
      <c r="V23" s="162"/>
      <c r="W23" s="160">
        <v>98</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6" customHeight="1" x14ac:dyDescent="0.2">
      <c r="A24" s="141"/>
      <c r="B24" s="142"/>
      <c r="C24" s="142"/>
      <c r="D24" s="142"/>
      <c r="E24" s="142"/>
      <c r="F24" s="143"/>
      <c r="G24" s="135" t="s">
        <v>716</v>
      </c>
      <c r="H24" s="136"/>
      <c r="I24" s="136"/>
      <c r="J24" s="136"/>
      <c r="K24" s="136"/>
      <c r="L24" s="136"/>
      <c r="M24" s="136"/>
      <c r="N24" s="136"/>
      <c r="O24" s="137"/>
      <c r="P24" s="163">
        <v>12</v>
      </c>
      <c r="Q24" s="164"/>
      <c r="R24" s="164"/>
      <c r="S24" s="164"/>
      <c r="T24" s="164"/>
      <c r="U24" s="164"/>
      <c r="V24" s="165"/>
      <c r="W24" s="163">
        <v>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12.7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0.75" customHeight="1" x14ac:dyDescent="0.2">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333</v>
      </c>
      <c r="H29" s="229"/>
      <c r="I29" s="229"/>
      <c r="J29" s="229"/>
      <c r="K29" s="229"/>
      <c r="L29" s="229"/>
      <c r="M29" s="229"/>
      <c r="N29" s="229"/>
      <c r="O29" s="230"/>
      <c r="P29" s="163">
        <f>AK13</f>
        <v>36</v>
      </c>
      <c r="Q29" s="164"/>
      <c r="R29" s="164"/>
      <c r="S29" s="164"/>
      <c r="T29" s="164"/>
      <c r="U29" s="164"/>
      <c r="V29" s="165"/>
      <c r="W29" s="211">
        <f>AR13</f>
        <v>110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6" t="s">
        <v>348</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388</v>
      </c>
      <c r="AF30" s="383"/>
      <c r="AG30" s="383"/>
      <c r="AH30" s="384"/>
      <c r="AI30" s="385" t="s">
        <v>410</v>
      </c>
      <c r="AJ30" s="385"/>
      <c r="AK30" s="385"/>
      <c r="AL30" s="382"/>
      <c r="AM30" s="385" t="s">
        <v>507</v>
      </c>
      <c r="AN30" s="385"/>
      <c r="AO30" s="385"/>
      <c r="AP30" s="382"/>
      <c r="AQ30" s="638" t="s">
        <v>232</v>
      </c>
      <c r="AR30" s="639"/>
      <c r="AS30" s="639"/>
      <c r="AT30" s="640"/>
      <c r="AU30" s="387" t="s">
        <v>134</v>
      </c>
      <c r="AV30" s="387"/>
      <c r="AW30" s="387"/>
      <c r="AX30" s="388"/>
    </row>
    <row r="31" spans="1:50" ht="18.75" customHeight="1" x14ac:dyDescent="0.2">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715</v>
      </c>
      <c r="AV31" s="271"/>
      <c r="AW31" s="375" t="s">
        <v>179</v>
      </c>
      <c r="AX31" s="376"/>
    </row>
    <row r="32" spans="1:50" ht="55.5" customHeight="1" x14ac:dyDescent="0.2">
      <c r="A32" s="512"/>
      <c r="B32" s="510"/>
      <c r="C32" s="510"/>
      <c r="D32" s="510"/>
      <c r="E32" s="510"/>
      <c r="F32" s="511"/>
      <c r="G32" s="537" t="s">
        <v>799</v>
      </c>
      <c r="H32" s="538"/>
      <c r="I32" s="538"/>
      <c r="J32" s="538"/>
      <c r="K32" s="538"/>
      <c r="L32" s="538"/>
      <c r="M32" s="538"/>
      <c r="N32" s="538"/>
      <c r="O32" s="539"/>
      <c r="P32" s="191" t="s">
        <v>805</v>
      </c>
      <c r="Q32" s="191"/>
      <c r="R32" s="191"/>
      <c r="S32" s="191"/>
      <c r="T32" s="191"/>
      <c r="U32" s="191"/>
      <c r="V32" s="191"/>
      <c r="W32" s="191"/>
      <c r="X32" s="233"/>
      <c r="Y32" s="339" t="s">
        <v>12</v>
      </c>
      <c r="Z32" s="546"/>
      <c r="AA32" s="547"/>
      <c r="AB32" s="548" t="s">
        <v>717</v>
      </c>
      <c r="AC32" s="548"/>
      <c r="AD32" s="548"/>
      <c r="AE32" s="363">
        <v>97</v>
      </c>
      <c r="AF32" s="364"/>
      <c r="AG32" s="364"/>
      <c r="AH32" s="364"/>
      <c r="AI32" s="363">
        <v>161</v>
      </c>
      <c r="AJ32" s="364"/>
      <c r="AK32" s="364"/>
      <c r="AL32" s="364"/>
      <c r="AM32" s="363">
        <v>70</v>
      </c>
      <c r="AN32" s="364"/>
      <c r="AO32" s="364"/>
      <c r="AP32" s="364"/>
      <c r="AQ32" s="166" t="s">
        <v>806</v>
      </c>
      <c r="AR32" s="167"/>
      <c r="AS32" s="167"/>
      <c r="AT32" s="168"/>
      <c r="AU32" s="364" t="s">
        <v>715</v>
      </c>
      <c r="AV32" s="364"/>
      <c r="AW32" s="364"/>
      <c r="AX32" s="365"/>
    </row>
    <row r="33" spans="1:51" ht="54" customHeight="1" x14ac:dyDescent="0.2">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717</v>
      </c>
      <c r="AC33" s="519"/>
      <c r="AD33" s="519"/>
      <c r="AE33" s="363">
        <v>99</v>
      </c>
      <c r="AF33" s="364"/>
      <c r="AG33" s="364"/>
      <c r="AH33" s="364"/>
      <c r="AI33" s="363">
        <v>61</v>
      </c>
      <c r="AJ33" s="364"/>
      <c r="AK33" s="364"/>
      <c r="AL33" s="364"/>
      <c r="AM33" s="363">
        <v>47</v>
      </c>
      <c r="AN33" s="364"/>
      <c r="AO33" s="364"/>
      <c r="AP33" s="364"/>
      <c r="AQ33" s="166">
        <v>154</v>
      </c>
      <c r="AR33" s="167"/>
      <c r="AS33" s="167"/>
      <c r="AT33" s="168"/>
      <c r="AU33" s="364" t="s">
        <v>715</v>
      </c>
      <c r="AV33" s="364"/>
      <c r="AW33" s="364"/>
      <c r="AX33" s="365"/>
    </row>
    <row r="34" spans="1:51" ht="60" customHeight="1" x14ac:dyDescent="0.2">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98</v>
      </c>
      <c r="AF34" s="364"/>
      <c r="AG34" s="364"/>
      <c r="AH34" s="364"/>
      <c r="AI34" s="363">
        <v>263.89999999999998</v>
      </c>
      <c r="AJ34" s="364"/>
      <c r="AK34" s="364"/>
      <c r="AL34" s="364"/>
      <c r="AM34" s="363">
        <v>148.9</v>
      </c>
      <c r="AN34" s="364"/>
      <c r="AO34" s="364"/>
      <c r="AP34" s="364"/>
      <c r="AQ34" s="166" t="s">
        <v>806</v>
      </c>
      <c r="AR34" s="167"/>
      <c r="AS34" s="167"/>
      <c r="AT34" s="168"/>
      <c r="AU34" s="364" t="s">
        <v>715</v>
      </c>
      <c r="AV34" s="364"/>
      <c r="AW34" s="364"/>
      <c r="AX34" s="365"/>
    </row>
    <row r="35" spans="1:51" ht="28" customHeight="1" x14ac:dyDescent="0.2">
      <c r="A35" s="892" t="s">
        <v>378</v>
      </c>
      <c r="B35" s="893"/>
      <c r="C35" s="893"/>
      <c r="D35" s="893"/>
      <c r="E35" s="893"/>
      <c r="F35" s="894"/>
      <c r="G35" s="898" t="s">
        <v>747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6.5" customHeight="1" thickBot="1" x14ac:dyDescent="0.2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2">
      <c r="A37" s="641" t="s">
        <v>348</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2">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2">
      <c r="A44" s="641" t="s">
        <v>348</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2">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2">
      <c r="A51" s="509" t="s">
        <v>348</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2">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2">
      <c r="A58" s="509" t="s">
        <v>348</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2">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2">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388</v>
      </c>
      <c r="AF65" s="335"/>
      <c r="AG65" s="335"/>
      <c r="AH65" s="335"/>
      <c r="AI65" s="335" t="s">
        <v>410</v>
      </c>
      <c r="AJ65" s="335"/>
      <c r="AK65" s="335"/>
      <c r="AL65" s="335"/>
      <c r="AM65" s="335" t="s">
        <v>507</v>
      </c>
      <c r="AN65" s="335"/>
      <c r="AO65" s="335"/>
      <c r="AP65" s="335"/>
      <c r="AQ65" s="215" t="s">
        <v>232</v>
      </c>
      <c r="AR65" s="199"/>
      <c r="AS65" s="199"/>
      <c r="AT65" s="200"/>
      <c r="AU65" s="971" t="s">
        <v>134</v>
      </c>
      <c r="AV65" s="971"/>
      <c r="AW65" s="971"/>
      <c r="AX65" s="972"/>
      <c r="AY65">
        <f>COUNTA($H$67)</f>
        <v>0</v>
      </c>
    </row>
    <row r="66" spans="1:51" ht="18.75" hidden="1" customHeight="1" x14ac:dyDescent="0.2">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3"/>
      <c r="AY66">
        <f>$AY$65</f>
        <v>0</v>
      </c>
    </row>
    <row r="67" spans="1:51" ht="23.25" hidden="1" customHeight="1" x14ac:dyDescent="0.2">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2">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368</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2">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369</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2">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2">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368</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2">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369</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2">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2">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7" t="s">
        <v>381</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2">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2">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2">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2">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539</v>
      </c>
      <c r="AV100" s="922"/>
      <c r="AW100" s="922"/>
      <c r="AX100" s="924"/>
    </row>
    <row r="101" spans="1:60" ht="23.25" customHeight="1" x14ac:dyDescent="0.2">
      <c r="A101" s="488"/>
      <c r="B101" s="489"/>
      <c r="C101" s="489"/>
      <c r="D101" s="489"/>
      <c r="E101" s="489"/>
      <c r="F101" s="490"/>
      <c r="G101" s="191" t="s">
        <v>718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719</v>
      </c>
      <c r="AC101" s="548"/>
      <c r="AD101" s="548"/>
      <c r="AE101" s="358">
        <v>1681</v>
      </c>
      <c r="AF101" s="358"/>
      <c r="AG101" s="358"/>
      <c r="AH101" s="358"/>
      <c r="AI101" s="358">
        <v>1056</v>
      </c>
      <c r="AJ101" s="358"/>
      <c r="AK101" s="358"/>
      <c r="AL101" s="358"/>
      <c r="AM101" s="358">
        <v>1840</v>
      </c>
      <c r="AN101" s="358"/>
      <c r="AO101" s="358"/>
      <c r="AP101" s="358"/>
      <c r="AQ101" s="358" t="s">
        <v>743</v>
      </c>
      <c r="AR101" s="358"/>
      <c r="AS101" s="358"/>
      <c r="AT101" s="358"/>
      <c r="AU101" s="363" t="s">
        <v>743</v>
      </c>
      <c r="AV101" s="364"/>
      <c r="AW101" s="364"/>
      <c r="AX101" s="365"/>
    </row>
    <row r="102" spans="1:60" ht="23.25" customHeight="1" x14ac:dyDescent="0.2">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719</v>
      </c>
      <c r="AC102" s="548"/>
      <c r="AD102" s="548"/>
      <c r="AE102" s="358">
        <v>927</v>
      </c>
      <c r="AF102" s="358"/>
      <c r="AG102" s="358"/>
      <c r="AH102" s="358"/>
      <c r="AI102" s="358">
        <v>1176</v>
      </c>
      <c r="AJ102" s="358"/>
      <c r="AK102" s="358"/>
      <c r="AL102" s="358"/>
      <c r="AM102" s="358">
        <v>1125</v>
      </c>
      <c r="AN102" s="358"/>
      <c r="AO102" s="358"/>
      <c r="AP102" s="358"/>
      <c r="AQ102" s="358">
        <v>7603</v>
      </c>
      <c r="AR102" s="358"/>
      <c r="AS102" s="358"/>
      <c r="AT102" s="358"/>
      <c r="AU102" s="371" t="s">
        <v>743</v>
      </c>
      <c r="AV102" s="372"/>
      <c r="AW102" s="372"/>
      <c r="AX102" s="925"/>
    </row>
    <row r="103" spans="1:60" ht="31.5" customHeight="1" x14ac:dyDescent="0.2">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2">
      <c r="A104" s="488"/>
      <c r="B104" s="489"/>
      <c r="C104" s="489"/>
      <c r="D104" s="489"/>
      <c r="E104" s="489"/>
      <c r="F104" s="490"/>
      <c r="G104" s="191" t="s">
        <v>720</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721</v>
      </c>
      <c r="AC104" s="469"/>
      <c r="AD104" s="470"/>
      <c r="AE104" s="358">
        <v>820034</v>
      </c>
      <c r="AF104" s="358"/>
      <c r="AG104" s="358"/>
      <c r="AH104" s="358"/>
      <c r="AI104" s="358" t="s">
        <v>715</v>
      </c>
      <c r="AJ104" s="358"/>
      <c r="AK104" s="358"/>
      <c r="AL104" s="358"/>
      <c r="AM104" s="358" t="s">
        <v>743</v>
      </c>
      <c r="AN104" s="358"/>
      <c r="AO104" s="358"/>
      <c r="AP104" s="358"/>
      <c r="AQ104" s="358" t="s">
        <v>743</v>
      </c>
      <c r="AR104" s="358"/>
      <c r="AS104" s="358"/>
      <c r="AT104" s="358"/>
      <c r="AU104" s="358" t="s">
        <v>743</v>
      </c>
      <c r="AV104" s="358"/>
      <c r="AW104" s="358"/>
      <c r="AX104" s="359"/>
      <c r="AY104">
        <f>$AY$103</f>
        <v>1</v>
      </c>
    </row>
    <row r="105" spans="1:60" ht="23.25" customHeigh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t="s">
        <v>721</v>
      </c>
      <c r="AC105" s="404"/>
      <c r="AD105" s="405"/>
      <c r="AE105" s="358" t="s">
        <v>715</v>
      </c>
      <c r="AF105" s="358"/>
      <c r="AG105" s="358"/>
      <c r="AH105" s="358"/>
      <c r="AI105" s="358" t="s">
        <v>715</v>
      </c>
      <c r="AJ105" s="358"/>
      <c r="AK105" s="358"/>
      <c r="AL105" s="358"/>
      <c r="AM105" s="358" t="s">
        <v>743</v>
      </c>
      <c r="AN105" s="358"/>
      <c r="AO105" s="358"/>
      <c r="AP105" s="358"/>
      <c r="AQ105" s="358" t="s">
        <v>743</v>
      </c>
      <c r="AR105" s="358"/>
      <c r="AS105" s="358"/>
      <c r="AT105" s="358"/>
      <c r="AU105" s="358" t="s">
        <v>743</v>
      </c>
      <c r="AV105" s="358"/>
      <c r="AW105" s="358"/>
      <c r="AX105" s="359"/>
      <c r="AY105">
        <f>$AY$103</f>
        <v>1</v>
      </c>
    </row>
    <row r="106" spans="1:60" ht="31.5" customHeight="1" x14ac:dyDescent="0.2">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1</v>
      </c>
    </row>
    <row r="107" spans="1:60" ht="23.25" customHeight="1" x14ac:dyDescent="0.2">
      <c r="A107" s="488"/>
      <c r="B107" s="489"/>
      <c r="C107" s="489"/>
      <c r="D107" s="489"/>
      <c r="E107" s="489"/>
      <c r="F107" s="490"/>
      <c r="G107" s="191" t="s">
        <v>722</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721</v>
      </c>
      <c r="AC107" s="469"/>
      <c r="AD107" s="470"/>
      <c r="AE107" s="358" t="s">
        <v>715</v>
      </c>
      <c r="AF107" s="358"/>
      <c r="AG107" s="358"/>
      <c r="AH107" s="358"/>
      <c r="AI107" s="358">
        <v>3901875</v>
      </c>
      <c r="AJ107" s="358"/>
      <c r="AK107" s="358"/>
      <c r="AL107" s="358"/>
      <c r="AM107" s="358">
        <v>732650</v>
      </c>
      <c r="AN107" s="358"/>
      <c r="AO107" s="358"/>
      <c r="AP107" s="358"/>
      <c r="AQ107" s="358" t="s">
        <v>743</v>
      </c>
      <c r="AR107" s="358"/>
      <c r="AS107" s="358"/>
      <c r="AT107" s="358"/>
      <c r="AU107" s="358" t="s">
        <v>743</v>
      </c>
      <c r="AV107" s="358"/>
      <c r="AW107" s="358"/>
      <c r="AX107" s="359"/>
      <c r="AY107">
        <f>$AY$106</f>
        <v>1</v>
      </c>
    </row>
    <row r="108" spans="1:60" ht="23.25" customHeight="1" x14ac:dyDescent="0.2">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t="s">
        <v>721</v>
      </c>
      <c r="AC108" s="404"/>
      <c r="AD108" s="405"/>
      <c r="AE108" s="358" t="s">
        <v>715</v>
      </c>
      <c r="AF108" s="358"/>
      <c r="AG108" s="358"/>
      <c r="AH108" s="358"/>
      <c r="AI108" s="358" t="s">
        <v>715</v>
      </c>
      <c r="AJ108" s="358"/>
      <c r="AK108" s="358"/>
      <c r="AL108" s="358"/>
      <c r="AM108" s="358" t="s">
        <v>743</v>
      </c>
      <c r="AN108" s="358"/>
      <c r="AO108" s="358"/>
      <c r="AP108" s="358"/>
      <c r="AQ108" s="358" t="s">
        <v>743</v>
      </c>
      <c r="AR108" s="358"/>
      <c r="AS108" s="358"/>
      <c r="AT108" s="358"/>
      <c r="AU108" s="358" t="s">
        <v>743</v>
      </c>
      <c r="AV108" s="358"/>
      <c r="AW108" s="358"/>
      <c r="AX108" s="359"/>
      <c r="AY108">
        <f>$AY$106</f>
        <v>1</v>
      </c>
    </row>
    <row r="109" spans="1:60" ht="31.5" hidden="1" customHeight="1" x14ac:dyDescent="0.2">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2">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2">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2">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9.5" customHeight="1" x14ac:dyDescent="0.2">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508098.5</v>
      </c>
      <c r="AF116" s="358"/>
      <c r="AG116" s="358"/>
      <c r="AH116" s="358"/>
      <c r="AI116" s="358">
        <v>160690.9</v>
      </c>
      <c r="AJ116" s="358"/>
      <c r="AK116" s="358"/>
      <c r="AL116" s="358"/>
      <c r="AM116" s="358">
        <v>619037.9</v>
      </c>
      <c r="AN116" s="358"/>
      <c r="AO116" s="358"/>
      <c r="AP116" s="358"/>
      <c r="AQ116" s="363" t="s">
        <v>743</v>
      </c>
      <c r="AR116" s="364"/>
      <c r="AS116" s="364"/>
      <c r="AT116" s="364"/>
      <c r="AU116" s="364"/>
      <c r="AV116" s="364"/>
      <c r="AW116" s="364"/>
      <c r="AX116" s="365"/>
    </row>
    <row r="117" spans="1:51" ht="42"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726</v>
      </c>
      <c r="AF117" s="306"/>
      <c r="AG117" s="306"/>
      <c r="AH117" s="306"/>
      <c r="AI117" s="454" t="s">
        <v>727</v>
      </c>
      <c r="AJ117" s="306"/>
      <c r="AK117" s="306"/>
      <c r="AL117" s="306"/>
      <c r="AM117" s="454" t="s">
        <v>748</v>
      </c>
      <c r="AN117" s="306"/>
      <c r="AO117" s="306"/>
      <c r="AP117" s="306"/>
      <c r="AQ117" s="306" t="s">
        <v>743</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724</v>
      </c>
      <c r="AC119" s="301"/>
      <c r="AD119" s="302"/>
      <c r="AE119" s="358">
        <v>3.6</v>
      </c>
      <c r="AF119" s="358"/>
      <c r="AG119" s="358"/>
      <c r="AH119" s="358"/>
      <c r="AI119" s="358" t="s">
        <v>715</v>
      </c>
      <c r="AJ119" s="358"/>
      <c r="AK119" s="358"/>
      <c r="AL119" s="358"/>
      <c r="AM119" s="358" t="s">
        <v>743</v>
      </c>
      <c r="AN119" s="358"/>
      <c r="AO119" s="358"/>
      <c r="AP119" s="358"/>
      <c r="AQ119" s="358" t="s">
        <v>743</v>
      </c>
      <c r="AR119" s="358"/>
      <c r="AS119" s="358"/>
      <c r="AT119" s="358"/>
      <c r="AU119" s="358"/>
      <c r="AV119" s="358"/>
      <c r="AW119" s="358"/>
      <c r="AX119" s="359"/>
      <c r="AY119">
        <f>$AY$118</f>
        <v>1</v>
      </c>
    </row>
    <row r="120" spans="1:51" ht="38.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454" t="s">
        <v>730</v>
      </c>
      <c r="AF120" s="306"/>
      <c r="AG120" s="306"/>
      <c r="AH120" s="306"/>
      <c r="AI120" s="306" t="s">
        <v>715</v>
      </c>
      <c r="AJ120" s="306"/>
      <c r="AK120" s="306"/>
      <c r="AL120" s="306"/>
      <c r="AM120" s="306" t="s">
        <v>743</v>
      </c>
      <c r="AN120" s="306"/>
      <c r="AO120" s="306"/>
      <c r="AP120" s="306"/>
      <c r="AQ120" s="306" t="s">
        <v>743</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1</v>
      </c>
    </row>
    <row r="122" spans="1:51" ht="23.25" customHeight="1" x14ac:dyDescent="0.2">
      <c r="A122" s="292"/>
      <c r="B122" s="293"/>
      <c r="C122" s="293"/>
      <c r="D122" s="293"/>
      <c r="E122" s="293"/>
      <c r="F122" s="294"/>
      <c r="G122" s="351" t="s">
        <v>731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724</v>
      </c>
      <c r="AC122" s="301"/>
      <c r="AD122" s="302"/>
      <c r="AE122" s="358" t="s">
        <v>715</v>
      </c>
      <c r="AF122" s="358"/>
      <c r="AG122" s="358"/>
      <c r="AH122" s="358"/>
      <c r="AI122" s="358">
        <v>4.9000000000000004</v>
      </c>
      <c r="AJ122" s="358"/>
      <c r="AK122" s="358"/>
      <c r="AL122" s="358"/>
      <c r="AM122" s="358">
        <v>6.2</v>
      </c>
      <c r="AN122" s="358"/>
      <c r="AO122" s="358"/>
      <c r="AP122" s="358"/>
      <c r="AQ122" s="358" t="s">
        <v>743</v>
      </c>
      <c r="AR122" s="358"/>
      <c r="AS122" s="358"/>
      <c r="AT122" s="358"/>
      <c r="AU122" s="358"/>
      <c r="AV122" s="358"/>
      <c r="AW122" s="358"/>
      <c r="AX122" s="359"/>
      <c r="AY122">
        <f>$AY$121</f>
        <v>1</v>
      </c>
    </row>
    <row r="123" spans="1:51" ht="39"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729</v>
      </c>
      <c r="AC123" s="343"/>
      <c r="AD123" s="344"/>
      <c r="AE123" s="306" t="s">
        <v>715</v>
      </c>
      <c r="AF123" s="306"/>
      <c r="AG123" s="306"/>
      <c r="AH123" s="306"/>
      <c r="AI123" s="454" t="s">
        <v>732</v>
      </c>
      <c r="AJ123" s="306"/>
      <c r="AK123" s="306"/>
      <c r="AL123" s="306"/>
      <c r="AM123" s="454" t="s">
        <v>749</v>
      </c>
      <c r="AN123" s="306"/>
      <c r="AO123" s="306"/>
      <c r="AP123" s="306"/>
      <c r="AQ123" s="306" t="s">
        <v>743</v>
      </c>
      <c r="AR123" s="306"/>
      <c r="AS123" s="306"/>
      <c r="AT123" s="306"/>
      <c r="AU123" s="306"/>
      <c r="AV123" s="306"/>
      <c r="AW123" s="306"/>
      <c r="AX123" s="307"/>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6.5" customHeight="1" x14ac:dyDescent="0.2">
      <c r="A130" s="988" t="s">
        <v>403</v>
      </c>
      <c r="B130" s="986"/>
      <c r="C130" s="985" t="s">
        <v>236</v>
      </c>
      <c r="D130" s="986"/>
      <c r="E130" s="308" t="s">
        <v>265</v>
      </c>
      <c r="F130" s="309"/>
      <c r="G130" s="310" t="s">
        <v>714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8.5" customHeight="1" x14ac:dyDescent="0.2">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2">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t="s">
        <v>715</v>
      </c>
      <c r="AV133" s="178"/>
      <c r="AW133" s="179" t="s">
        <v>179</v>
      </c>
      <c r="AX133" s="180"/>
      <c r="AY133">
        <f>$AY$132</f>
        <v>1</v>
      </c>
    </row>
    <row r="134" spans="1:51" ht="50.15" customHeight="1" x14ac:dyDescent="0.2">
      <c r="A134" s="989"/>
      <c r="B134" s="253"/>
      <c r="C134" s="252"/>
      <c r="D134" s="253"/>
      <c r="E134" s="252"/>
      <c r="F134" s="314"/>
      <c r="G134" s="232" t="s">
        <v>802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v>97</v>
      </c>
      <c r="AF134" s="167"/>
      <c r="AG134" s="167"/>
      <c r="AH134" s="167"/>
      <c r="AI134" s="266">
        <v>161</v>
      </c>
      <c r="AJ134" s="167"/>
      <c r="AK134" s="167"/>
      <c r="AL134" s="167"/>
      <c r="AM134" s="266">
        <v>70</v>
      </c>
      <c r="AN134" s="167"/>
      <c r="AO134" s="167"/>
      <c r="AP134" s="167"/>
      <c r="AQ134" s="266" t="s">
        <v>750</v>
      </c>
      <c r="AR134" s="167"/>
      <c r="AS134" s="167"/>
      <c r="AT134" s="167"/>
      <c r="AU134" s="266" t="s">
        <v>715</v>
      </c>
      <c r="AV134" s="167"/>
      <c r="AW134" s="167"/>
      <c r="AX134" s="208"/>
      <c r="AY134">
        <f t="shared" ref="AY134:AY135" si="13">$AY$132</f>
        <v>1</v>
      </c>
    </row>
    <row r="135" spans="1:51" ht="50.15" customHeight="1" x14ac:dyDescent="0.2">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v>99</v>
      </c>
      <c r="AF135" s="167"/>
      <c r="AG135" s="167"/>
      <c r="AH135" s="167"/>
      <c r="AI135" s="266">
        <v>61</v>
      </c>
      <c r="AJ135" s="167"/>
      <c r="AK135" s="167"/>
      <c r="AL135" s="167"/>
      <c r="AM135" s="266">
        <v>47</v>
      </c>
      <c r="AN135" s="167"/>
      <c r="AO135" s="167"/>
      <c r="AP135" s="167"/>
      <c r="AQ135" s="266">
        <v>154</v>
      </c>
      <c r="AR135" s="167"/>
      <c r="AS135" s="167"/>
      <c r="AT135" s="167"/>
      <c r="AU135" s="266" t="s">
        <v>715</v>
      </c>
      <c r="AV135" s="167"/>
      <c r="AW135" s="167"/>
      <c r="AX135" s="208"/>
      <c r="AY135">
        <f t="shared" si="13"/>
        <v>1</v>
      </c>
    </row>
    <row r="136" spans="1:51" ht="18.75" hidden="1" customHeight="1" x14ac:dyDescent="0.2">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4.5" customHeight="1" x14ac:dyDescent="0.2">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15" customHeight="1" x14ac:dyDescent="0.2">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9.15" customHeight="1" x14ac:dyDescent="0.2">
      <c r="A154" s="98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6"/>
      <c r="AB154" s="256" t="s">
        <v>745</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1" customHeight="1" x14ac:dyDescent="0.2">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2">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810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 customHeight="1" x14ac:dyDescent="0.2">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2">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2">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2">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2">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89"/>
      <c r="B430" s="253"/>
      <c r="C430" s="250" t="s">
        <v>669</v>
      </c>
      <c r="D430" s="251"/>
      <c r="E430" s="239" t="s">
        <v>397</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2">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2">
      <c r="A433" s="98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750</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2">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750</v>
      </c>
      <c r="AN434" s="167"/>
      <c r="AO434" s="167"/>
      <c r="AP434" s="168"/>
      <c r="AQ434" s="166" t="s">
        <v>715</v>
      </c>
      <c r="AR434" s="167"/>
      <c r="AS434" s="167"/>
      <c r="AT434" s="168"/>
      <c r="AU434" s="167" t="s">
        <v>715</v>
      </c>
      <c r="AV434" s="167"/>
      <c r="AW434" s="167"/>
      <c r="AX434" s="208"/>
      <c r="AY434">
        <f t="shared" si="63"/>
        <v>1</v>
      </c>
    </row>
    <row r="435" spans="1:51" ht="23.25" customHeight="1" x14ac:dyDescent="0.2">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750</v>
      </c>
      <c r="AN435" s="167"/>
      <c r="AO435" s="167"/>
      <c r="AP435" s="168"/>
      <c r="AQ435" s="166" t="s">
        <v>715</v>
      </c>
      <c r="AR435" s="167"/>
      <c r="AS435" s="167"/>
      <c r="AT435" s="168"/>
      <c r="AU435" s="167" t="s">
        <v>715</v>
      </c>
      <c r="AV435" s="167"/>
      <c r="AW435" s="167"/>
      <c r="AX435" s="208"/>
      <c r="AY435">
        <f t="shared" si="63"/>
        <v>1</v>
      </c>
    </row>
    <row r="436" spans="1:51" ht="18.75" hidden="1" customHeight="1" x14ac:dyDescent="0.2">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2">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2">
      <c r="A458" s="98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750</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2">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750</v>
      </c>
      <c r="AN459" s="167"/>
      <c r="AO459" s="167"/>
      <c r="AP459" s="168"/>
      <c r="AQ459" s="166" t="s">
        <v>715</v>
      </c>
      <c r="AR459" s="167"/>
      <c r="AS459" s="167"/>
      <c r="AT459" s="168"/>
      <c r="AU459" s="167" t="s">
        <v>715</v>
      </c>
      <c r="AV459" s="167"/>
      <c r="AW459" s="167"/>
      <c r="AX459" s="208"/>
      <c r="AY459">
        <f t="shared" si="68"/>
        <v>1</v>
      </c>
    </row>
    <row r="460" spans="1:51" ht="23.25" customHeight="1" thickBot="1" x14ac:dyDescent="0.2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750</v>
      </c>
      <c r="AN460" s="167"/>
      <c r="AO460" s="167"/>
      <c r="AP460" s="168"/>
      <c r="AQ460" s="166" t="s">
        <v>715</v>
      </c>
      <c r="AR460" s="167"/>
      <c r="AS460" s="167"/>
      <c r="AT460" s="168"/>
      <c r="AU460" s="167" t="s">
        <v>715</v>
      </c>
      <c r="AV460" s="167"/>
      <c r="AW460" s="167"/>
      <c r="AX460" s="208"/>
      <c r="AY460">
        <f t="shared" si="68"/>
        <v>1</v>
      </c>
    </row>
    <row r="461" spans="1:51" ht="18.75" hidden="1" customHeight="1" x14ac:dyDescent="0.2">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8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7.150000000000006" customHeight="1" x14ac:dyDescent="0.2">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741</v>
      </c>
      <c r="AE702" s="891"/>
      <c r="AF702" s="891"/>
      <c r="AG702" s="880" t="s">
        <v>760</v>
      </c>
      <c r="AH702" s="881"/>
      <c r="AI702" s="881"/>
      <c r="AJ702" s="881"/>
      <c r="AK702" s="881"/>
      <c r="AL702" s="881"/>
      <c r="AM702" s="881"/>
      <c r="AN702" s="881"/>
      <c r="AO702" s="881"/>
      <c r="AP702" s="881"/>
      <c r="AQ702" s="881"/>
      <c r="AR702" s="881"/>
      <c r="AS702" s="881"/>
      <c r="AT702" s="881"/>
      <c r="AU702" s="881"/>
      <c r="AV702" s="881"/>
      <c r="AW702" s="881"/>
      <c r="AX702" s="882"/>
    </row>
    <row r="703" spans="1:51" ht="59.15" customHeight="1" x14ac:dyDescent="0.2">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741</v>
      </c>
      <c r="AE703" s="185"/>
      <c r="AF703" s="185"/>
      <c r="AG703" s="664" t="s">
        <v>761</v>
      </c>
      <c r="AH703" s="665"/>
      <c r="AI703" s="665"/>
      <c r="AJ703" s="665"/>
      <c r="AK703" s="665"/>
      <c r="AL703" s="665"/>
      <c r="AM703" s="665"/>
      <c r="AN703" s="665"/>
      <c r="AO703" s="665"/>
      <c r="AP703" s="665"/>
      <c r="AQ703" s="665"/>
      <c r="AR703" s="665"/>
      <c r="AS703" s="665"/>
      <c r="AT703" s="665"/>
      <c r="AU703" s="665"/>
      <c r="AV703" s="665"/>
      <c r="AW703" s="665"/>
      <c r="AX703" s="666"/>
    </row>
    <row r="704" spans="1:51" ht="54" customHeight="1" x14ac:dyDescent="0.2">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741</v>
      </c>
      <c r="AE704" s="583"/>
      <c r="AF704" s="583"/>
      <c r="AG704" s="424" t="s">
        <v>762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741</v>
      </c>
      <c r="AE705" s="733"/>
      <c r="AF705" s="733"/>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753</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755</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121.5" customHeight="1" x14ac:dyDescent="0.2">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741</v>
      </c>
      <c r="AE709" s="185"/>
      <c r="AF709" s="185"/>
      <c r="AG709" s="664" t="s">
        <v>808</v>
      </c>
      <c r="AH709" s="665"/>
      <c r="AI709" s="665"/>
      <c r="AJ709" s="665"/>
      <c r="AK709" s="665"/>
      <c r="AL709" s="665"/>
      <c r="AM709" s="665"/>
      <c r="AN709" s="665"/>
      <c r="AO709" s="665"/>
      <c r="AP709" s="665"/>
      <c r="AQ709" s="665"/>
      <c r="AR709" s="665"/>
      <c r="AS709" s="665"/>
      <c r="AT709" s="665"/>
      <c r="AU709" s="665"/>
      <c r="AV709" s="665"/>
      <c r="AW709" s="665"/>
      <c r="AX709" s="666"/>
    </row>
    <row r="710" spans="1:50" ht="41.25" customHeight="1" x14ac:dyDescent="0.2">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741</v>
      </c>
      <c r="AE710" s="185"/>
      <c r="AF710" s="185"/>
      <c r="AG710" s="664" t="s">
        <v>756</v>
      </c>
      <c r="AH710" s="665"/>
      <c r="AI710" s="665"/>
      <c r="AJ710" s="665"/>
      <c r="AK710" s="665"/>
      <c r="AL710" s="665"/>
      <c r="AM710" s="665"/>
      <c r="AN710" s="665"/>
      <c r="AO710" s="665"/>
      <c r="AP710" s="665"/>
      <c r="AQ710" s="665"/>
      <c r="AR710" s="665"/>
      <c r="AS710" s="665"/>
      <c r="AT710" s="665"/>
      <c r="AU710" s="665"/>
      <c r="AV710" s="665"/>
      <c r="AW710" s="665"/>
      <c r="AX710" s="666"/>
    </row>
    <row r="711" spans="1:50" ht="49" customHeight="1" x14ac:dyDescent="0.2">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741</v>
      </c>
      <c r="AE711" s="185"/>
      <c r="AF711" s="185"/>
      <c r="AG711" s="664" t="s">
        <v>757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755</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4" t="s">
        <v>750</v>
      </c>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2">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741</v>
      </c>
      <c r="AE714" s="589"/>
      <c r="AF714" s="590"/>
      <c r="AG714" s="689" t="s">
        <v>758</v>
      </c>
      <c r="AH714" s="690"/>
      <c r="AI714" s="690"/>
      <c r="AJ714" s="690"/>
      <c r="AK714" s="690"/>
      <c r="AL714" s="690"/>
      <c r="AM714" s="690"/>
      <c r="AN714" s="690"/>
      <c r="AO714" s="690"/>
      <c r="AP714" s="690"/>
      <c r="AQ714" s="690"/>
      <c r="AR714" s="690"/>
      <c r="AS714" s="690"/>
      <c r="AT714" s="690"/>
      <c r="AU714" s="690"/>
      <c r="AV714" s="690"/>
      <c r="AW714" s="690"/>
      <c r="AX714" s="691"/>
    </row>
    <row r="715" spans="1:50" ht="89.25" customHeight="1" x14ac:dyDescent="0.2">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741</v>
      </c>
      <c r="AE715" s="668"/>
      <c r="AF715" s="774"/>
      <c r="AG715" s="523" t="s">
        <v>800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2">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755</v>
      </c>
      <c r="AE716" s="756"/>
      <c r="AF716" s="756"/>
      <c r="AG716" s="664" t="s">
        <v>750</v>
      </c>
      <c r="AH716" s="665"/>
      <c r="AI716" s="665"/>
      <c r="AJ716" s="665"/>
      <c r="AK716" s="665"/>
      <c r="AL716" s="665"/>
      <c r="AM716" s="665"/>
      <c r="AN716" s="665"/>
      <c r="AO716" s="665"/>
      <c r="AP716" s="665"/>
      <c r="AQ716" s="665"/>
      <c r="AR716" s="665"/>
      <c r="AS716" s="665"/>
      <c r="AT716" s="665"/>
      <c r="AU716" s="665"/>
      <c r="AV716" s="665"/>
      <c r="AW716" s="665"/>
      <c r="AX716" s="666"/>
    </row>
    <row r="717" spans="1:50" ht="158.25" customHeight="1" x14ac:dyDescent="0.2">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741</v>
      </c>
      <c r="AE717" s="185"/>
      <c r="AF717" s="185"/>
      <c r="AG717" s="664" t="s">
        <v>809</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2">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741</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hidden="1" customHeight="1" x14ac:dyDescent="0.2">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8" customHeight="1" x14ac:dyDescent="0.2">
      <c r="A726" s="618" t="s">
        <v>48</v>
      </c>
      <c r="B726" s="619"/>
      <c r="C726" s="439" t="s">
        <v>53</v>
      </c>
      <c r="D726" s="578"/>
      <c r="E726" s="578"/>
      <c r="F726" s="579"/>
      <c r="G726" s="794" t="s">
        <v>801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8" customHeight="1" thickBot="1" x14ac:dyDescent="0.25">
      <c r="A727" s="620"/>
      <c r="B727" s="621"/>
      <c r="C727" s="695" t="s">
        <v>57</v>
      </c>
      <c r="D727" s="696"/>
      <c r="E727" s="696"/>
      <c r="F727" s="697"/>
      <c r="G727" s="792" t="s">
        <v>763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2.25" customHeight="1" thickBot="1" x14ac:dyDescent="0.25">
      <c r="A729" s="762" t="s">
        <v>746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2">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70" customHeight="1" thickBot="1" x14ac:dyDescent="0.25">
      <c r="A731" s="615" t="s">
        <v>137</v>
      </c>
      <c r="B731" s="616"/>
      <c r="C731" s="616"/>
      <c r="D731" s="616"/>
      <c r="E731" s="617"/>
      <c r="F731" s="680" t="s">
        <v>811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2">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70.5" customHeight="1" thickBot="1" x14ac:dyDescent="0.25">
      <c r="A733" s="615" t="s">
        <v>138</v>
      </c>
      <c r="B733" s="616"/>
      <c r="C733" s="616"/>
      <c r="D733" s="616"/>
      <c r="E733" s="617"/>
      <c r="F733" s="763" t="s">
        <v>804</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4.65" customHeight="1" thickBot="1" x14ac:dyDescent="0.25">
      <c r="A735" s="608" t="s">
        <v>743</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2">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2">
      <c r="A737" s="157" t="s">
        <v>670</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395</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394</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393</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392</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391</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390</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389</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388</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543</v>
      </c>
      <c r="B746" s="109"/>
      <c r="C746" s="109"/>
      <c r="D746" s="109"/>
      <c r="E746" s="112" t="s">
        <v>708</v>
      </c>
      <c r="F746" s="113"/>
      <c r="G746" s="113"/>
      <c r="H746" s="100" t="str">
        <f>IF(E746="","","-")</f>
        <v>-</v>
      </c>
      <c r="I746" s="113"/>
      <c r="J746" s="113"/>
      <c r="K746" s="100" t="str">
        <f>IF(I746="","","-")</f>
        <v/>
      </c>
      <c r="L746" s="104">
        <v>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507</v>
      </c>
      <c r="B747" s="109"/>
      <c r="C747" s="109"/>
      <c r="D747" s="109"/>
      <c r="E747" s="112" t="s">
        <v>708</v>
      </c>
      <c r="F747" s="113"/>
      <c r="G747" s="113"/>
      <c r="H747" s="100" t="str">
        <f>IF(E747="","","-")</f>
        <v>-</v>
      </c>
      <c r="I747" s="113"/>
      <c r="J747" s="113"/>
      <c r="K747" s="100" t="str">
        <f>IF(I747="","","-")</f>
        <v/>
      </c>
      <c r="L747" s="104">
        <v>18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4.5" customHeight="1" x14ac:dyDescent="0.2">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0.149999999999999"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t="s">
        <v>797</v>
      </c>
      <c r="AJ765" s="45"/>
      <c r="AK765" s="45"/>
      <c r="AL765" s="45"/>
      <c r="AM765" s="45"/>
      <c r="AN765" s="45"/>
      <c r="AO765" s="45"/>
      <c r="AP765" s="45"/>
      <c r="AQ765" s="45"/>
      <c r="AR765" s="45"/>
      <c r="AS765" s="45"/>
      <c r="AT765" s="45"/>
      <c r="AU765" s="45"/>
      <c r="AV765" s="45"/>
      <c r="AW765" s="45"/>
      <c r="AX765" s="46"/>
    </row>
    <row r="766" spans="1:50" ht="42.5"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2">
      <c r="A787" s="757" t="s">
        <v>384</v>
      </c>
      <c r="B787" s="758"/>
      <c r="C787" s="758"/>
      <c r="D787" s="758"/>
      <c r="E787" s="758"/>
      <c r="F787" s="759"/>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 customHeight="1" x14ac:dyDescent="0.2">
      <c r="A789" s="553"/>
      <c r="B789" s="760"/>
      <c r="C789" s="760"/>
      <c r="D789" s="760"/>
      <c r="E789" s="760"/>
      <c r="F789" s="761"/>
      <c r="G789" s="445" t="s">
        <v>764</v>
      </c>
      <c r="H789" s="446"/>
      <c r="I789" s="446"/>
      <c r="J789" s="446"/>
      <c r="K789" s="447"/>
      <c r="L789" s="448" t="s">
        <v>752</v>
      </c>
      <c r="M789" s="449"/>
      <c r="N789" s="449"/>
      <c r="O789" s="449"/>
      <c r="P789" s="449"/>
      <c r="Q789" s="449"/>
      <c r="R789" s="449"/>
      <c r="S789" s="449"/>
      <c r="T789" s="449"/>
      <c r="U789" s="449"/>
      <c r="V789" s="449"/>
      <c r="W789" s="449"/>
      <c r="X789" s="450"/>
      <c r="Y789" s="451">
        <v>43.3</v>
      </c>
      <c r="Z789" s="452"/>
      <c r="AA789" s="452"/>
      <c r="AB789" s="554"/>
      <c r="AC789" s="445"/>
      <c r="AD789" s="446"/>
      <c r="AE789" s="446"/>
      <c r="AF789" s="446"/>
      <c r="AG789" s="447"/>
      <c r="AH789" s="448" t="s">
        <v>798</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43.3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2">
      <c r="A800" s="553"/>
      <c r="B800" s="760"/>
      <c r="C800" s="760"/>
      <c r="D800" s="760"/>
      <c r="E800" s="760"/>
      <c r="F800" s="761"/>
      <c r="G800" s="435" t="s">
        <v>767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33" customHeight="1" x14ac:dyDescent="0.2">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2">
      <c r="A802" s="553"/>
      <c r="B802" s="760"/>
      <c r="C802" s="760"/>
      <c r="D802" s="760"/>
      <c r="E802" s="760"/>
      <c r="F802" s="761"/>
      <c r="G802" s="445" t="s">
        <v>768</v>
      </c>
      <c r="H802" s="446"/>
      <c r="I802" s="446"/>
      <c r="J802" s="446"/>
      <c r="K802" s="447"/>
      <c r="L802" s="448" t="s">
        <v>769</v>
      </c>
      <c r="M802" s="449"/>
      <c r="N802" s="449"/>
      <c r="O802" s="449"/>
      <c r="P802" s="449"/>
      <c r="Q802" s="449"/>
      <c r="R802" s="449"/>
      <c r="S802" s="449"/>
      <c r="T802" s="449"/>
      <c r="U802" s="449"/>
      <c r="V802" s="449"/>
      <c r="W802" s="449"/>
      <c r="X802" s="450"/>
      <c r="Y802" s="451">
        <v>1.2</v>
      </c>
      <c r="Z802" s="452"/>
      <c r="AA802" s="452"/>
      <c r="AB802" s="554"/>
      <c r="AC802" s="445" t="s">
        <v>750</v>
      </c>
      <c r="AD802" s="446"/>
      <c r="AE802" s="446"/>
      <c r="AF802" s="446"/>
      <c r="AG802" s="447"/>
      <c r="AH802" s="448" t="s">
        <v>750</v>
      </c>
      <c r="AI802" s="449"/>
      <c r="AJ802" s="449"/>
      <c r="AK802" s="449"/>
      <c r="AL802" s="449"/>
      <c r="AM802" s="449"/>
      <c r="AN802" s="449"/>
      <c r="AO802" s="449"/>
      <c r="AP802" s="449"/>
      <c r="AQ802" s="449"/>
      <c r="AR802" s="449"/>
      <c r="AS802" s="449"/>
      <c r="AT802" s="450"/>
      <c r="AU802" s="451" t="s">
        <v>750</v>
      </c>
      <c r="AV802" s="452"/>
      <c r="AW802" s="452"/>
      <c r="AX802" s="453"/>
      <c r="AY802">
        <f t="shared" ref="AY802:AY812" si="115">$AY$800</f>
        <v>2</v>
      </c>
    </row>
    <row r="803" spans="1:51" ht="24.75" hidden="1" customHeight="1" x14ac:dyDescent="0.2">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2">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2">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2">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2">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2">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2">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2">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2">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1.2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2">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343</v>
      </c>
      <c r="AM839" s="951"/>
      <c r="AN839" s="951"/>
      <c r="AO839" s="102" t="s">
        <v>341</v>
      </c>
      <c r="AP839" s="21"/>
      <c r="AQ839" s="21"/>
      <c r="AR839" s="21"/>
      <c r="AS839" s="21"/>
      <c r="AT839" s="21"/>
      <c r="AU839" s="21"/>
      <c r="AV839" s="21"/>
      <c r="AW839" s="21"/>
      <c r="AX839" s="22"/>
      <c r="AY839">
        <f>COUNTIF($AO$839,"☑")</f>
        <v>0</v>
      </c>
    </row>
    <row r="840" spans="1:51" ht="9"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8.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0"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75.650000000000006" customHeight="1" x14ac:dyDescent="0.2">
      <c r="A845" s="401">
        <v>1</v>
      </c>
      <c r="B845" s="401">
        <v>1</v>
      </c>
      <c r="C845" s="420" t="s">
        <v>770</v>
      </c>
      <c r="D845" s="415"/>
      <c r="E845" s="415"/>
      <c r="F845" s="415"/>
      <c r="G845" s="415"/>
      <c r="H845" s="415"/>
      <c r="I845" s="415"/>
      <c r="J845" s="416">
        <v>7010005026702</v>
      </c>
      <c r="K845" s="417"/>
      <c r="L845" s="417"/>
      <c r="M845" s="417"/>
      <c r="N845" s="417"/>
      <c r="O845" s="417"/>
      <c r="P845" s="421" t="s">
        <v>771</v>
      </c>
      <c r="Q845" s="317"/>
      <c r="R845" s="317"/>
      <c r="S845" s="317"/>
      <c r="T845" s="317"/>
      <c r="U845" s="317"/>
      <c r="V845" s="317"/>
      <c r="W845" s="317"/>
      <c r="X845" s="317"/>
      <c r="Y845" s="318">
        <v>43.3</v>
      </c>
      <c r="Z845" s="319"/>
      <c r="AA845" s="319"/>
      <c r="AB845" s="320"/>
      <c r="AC845" s="322" t="s">
        <v>772</v>
      </c>
      <c r="AD845" s="323"/>
      <c r="AE845" s="323"/>
      <c r="AF845" s="323"/>
      <c r="AG845" s="323"/>
      <c r="AH845" s="418" t="s">
        <v>750</v>
      </c>
      <c r="AI845" s="419"/>
      <c r="AJ845" s="419"/>
      <c r="AK845" s="419"/>
      <c r="AL845" s="326" t="s">
        <v>750</v>
      </c>
      <c r="AM845" s="327"/>
      <c r="AN845" s="327"/>
      <c r="AO845" s="328"/>
      <c r="AP845" s="321" t="s">
        <v>750</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1.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2"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2.15" customHeight="1" x14ac:dyDescent="0.2">
      <c r="A878" s="401">
        <v>1</v>
      </c>
      <c r="B878" s="401">
        <v>1</v>
      </c>
      <c r="C878" s="415" t="s">
        <v>773</v>
      </c>
      <c r="D878" s="415"/>
      <c r="E878" s="415"/>
      <c r="F878" s="415"/>
      <c r="G878" s="415"/>
      <c r="H878" s="415"/>
      <c r="I878" s="415"/>
      <c r="J878" s="416" t="s">
        <v>715</v>
      </c>
      <c r="K878" s="417"/>
      <c r="L878" s="417"/>
      <c r="M878" s="417"/>
      <c r="N878" s="417"/>
      <c r="O878" s="417"/>
      <c r="P878" s="317" t="s">
        <v>783</v>
      </c>
      <c r="Q878" s="317"/>
      <c r="R878" s="317"/>
      <c r="S878" s="317"/>
      <c r="T878" s="317"/>
      <c r="U878" s="317"/>
      <c r="V878" s="317"/>
      <c r="W878" s="317"/>
      <c r="X878" s="317"/>
      <c r="Y878" s="318">
        <v>0.9</v>
      </c>
      <c r="Z878" s="319"/>
      <c r="AA878" s="319"/>
      <c r="AB878" s="320"/>
      <c r="AC878" s="322" t="s">
        <v>80</v>
      </c>
      <c r="AD878" s="323"/>
      <c r="AE878" s="323"/>
      <c r="AF878" s="323"/>
      <c r="AG878" s="323"/>
      <c r="AH878" s="418" t="s">
        <v>750</v>
      </c>
      <c r="AI878" s="419"/>
      <c r="AJ878" s="419"/>
      <c r="AK878" s="419"/>
      <c r="AL878" s="326" t="s">
        <v>750</v>
      </c>
      <c r="AM878" s="327"/>
      <c r="AN878" s="327"/>
      <c r="AO878" s="328"/>
      <c r="AP878" s="321" t="s">
        <v>750</v>
      </c>
      <c r="AQ878" s="321"/>
      <c r="AR878" s="321"/>
      <c r="AS878" s="321"/>
      <c r="AT878" s="321"/>
      <c r="AU878" s="321"/>
      <c r="AV878" s="321"/>
      <c r="AW878" s="321"/>
      <c r="AX878" s="321"/>
      <c r="AY878">
        <f t="shared" si="118"/>
        <v>1</v>
      </c>
    </row>
    <row r="879" spans="1:51" ht="62.15" customHeight="1" x14ac:dyDescent="0.2">
      <c r="A879" s="401">
        <v>2</v>
      </c>
      <c r="B879" s="401">
        <v>1</v>
      </c>
      <c r="C879" s="420" t="s">
        <v>774</v>
      </c>
      <c r="D879" s="415"/>
      <c r="E879" s="415"/>
      <c r="F879" s="415"/>
      <c r="G879" s="415"/>
      <c r="H879" s="415"/>
      <c r="I879" s="415"/>
      <c r="J879" s="416" t="s">
        <v>715</v>
      </c>
      <c r="K879" s="417"/>
      <c r="L879" s="417"/>
      <c r="M879" s="417"/>
      <c r="N879" s="417"/>
      <c r="O879" s="417"/>
      <c r="P879" s="317" t="s">
        <v>783</v>
      </c>
      <c r="Q879" s="317"/>
      <c r="R879" s="317"/>
      <c r="S879" s="317"/>
      <c r="T879" s="317"/>
      <c r="U879" s="317"/>
      <c r="V879" s="317"/>
      <c r="W879" s="317"/>
      <c r="X879" s="317"/>
      <c r="Y879" s="318">
        <v>0.6</v>
      </c>
      <c r="Z879" s="319"/>
      <c r="AA879" s="319"/>
      <c r="AB879" s="320"/>
      <c r="AC879" s="322" t="s">
        <v>80</v>
      </c>
      <c r="AD879" s="323"/>
      <c r="AE879" s="323"/>
      <c r="AF879" s="323"/>
      <c r="AG879" s="323"/>
      <c r="AH879" s="418" t="s">
        <v>750</v>
      </c>
      <c r="AI879" s="419"/>
      <c r="AJ879" s="419"/>
      <c r="AK879" s="419"/>
      <c r="AL879" s="326" t="s">
        <v>750</v>
      </c>
      <c r="AM879" s="327"/>
      <c r="AN879" s="327"/>
      <c r="AO879" s="328"/>
      <c r="AP879" s="321" t="s">
        <v>750</v>
      </c>
      <c r="AQ879" s="321"/>
      <c r="AR879" s="321"/>
      <c r="AS879" s="321"/>
      <c r="AT879" s="321"/>
      <c r="AU879" s="321"/>
      <c r="AV879" s="321"/>
      <c r="AW879" s="321"/>
      <c r="AX879" s="321"/>
      <c r="AY879">
        <f>COUNTA($C$879)</f>
        <v>1</v>
      </c>
    </row>
    <row r="880" spans="1:51" ht="62.15" customHeight="1" x14ac:dyDescent="0.2">
      <c r="A880" s="401">
        <v>3</v>
      </c>
      <c r="B880" s="401">
        <v>1</v>
      </c>
      <c r="C880" s="420" t="s">
        <v>775</v>
      </c>
      <c r="D880" s="415"/>
      <c r="E880" s="415"/>
      <c r="F880" s="415"/>
      <c r="G880" s="415"/>
      <c r="H880" s="415"/>
      <c r="I880" s="415"/>
      <c r="J880" s="416" t="s">
        <v>715</v>
      </c>
      <c r="K880" s="417"/>
      <c r="L880" s="417"/>
      <c r="M880" s="417"/>
      <c r="N880" s="417"/>
      <c r="O880" s="417"/>
      <c r="P880" s="421" t="s">
        <v>783</v>
      </c>
      <c r="Q880" s="317"/>
      <c r="R880" s="317"/>
      <c r="S880" s="317"/>
      <c r="T880" s="317"/>
      <c r="U880" s="317"/>
      <c r="V880" s="317"/>
      <c r="W880" s="317"/>
      <c r="X880" s="317"/>
      <c r="Y880" s="318">
        <v>0.5</v>
      </c>
      <c r="Z880" s="319"/>
      <c r="AA880" s="319"/>
      <c r="AB880" s="320"/>
      <c r="AC880" s="322" t="s">
        <v>80</v>
      </c>
      <c r="AD880" s="323"/>
      <c r="AE880" s="323"/>
      <c r="AF880" s="323"/>
      <c r="AG880" s="323"/>
      <c r="AH880" s="418" t="s">
        <v>750</v>
      </c>
      <c r="AI880" s="419"/>
      <c r="AJ880" s="419"/>
      <c r="AK880" s="419"/>
      <c r="AL880" s="326" t="s">
        <v>750</v>
      </c>
      <c r="AM880" s="327"/>
      <c r="AN880" s="327"/>
      <c r="AO880" s="328"/>
      <c r="AP880" s="321" t="s">
        <v>750</v>
      </c>
      <c r="AQ880" s="321"/>
      <c r="AR880" s="321"/>
      <c r="AS880" s="321"/>
      <c r="AT880" s="321"/>
      <c r="AU880" s="321"/>
      <c r="AV880" s="321"/>
      <c r="AW880" s="321"/>
      <c r="AX880" s="321"/>
      <c r="AY880">
        <f>COUNTA($C$880)</f>
        <v>1</v>
      </c>
    </row>
    <row r="881" spans="1:51" ht="62.15" customHeight="1" x14ac:dyDescent="0.2">
      <c r="A881" s="401">
        <v>4</v>
      </c>
      <c r="B881" s="401">
        <v>1</v>
      </c>
      <c r="C881" s="420" t="s">
        <v>776</v>
      </c>
      <c r="D881" s="415"/>
      <c r="E881" s="415"/>
      <c r="F881" s="415"/>
      <c r="G881" s="415"/>
      <c r="H881" s="415"/>
      <c r="I881" s="415"/>
      <c r="J881" s="416" t="s">
        <v>715</v>
      </c>
      <c r="K881" s="417"/>
      <c r="L881" s="417"/>
      <c r="M881" s="417"/>
      <c r="N881" s="417"/>
      <c r="O881" s="417"/>
      <c r="P881" s="421" t="s">
        <v>783</v>
      </c>
      <c r="Q881" s="317"/>
      <c r="R881" s="317"/>
      <c r="S881" s="317"/>
      <c r="T881" s="317"/>
      <c r="U881" s="317"/>
      <c r="V881" s="317"/>
      <c r="W881" s="317"/>
      <c r="X881" s="317"/>
      <c r="Y881" s="318">
        <v>0.5</v>
      </c>
      <c r="Z881" s="319"/>
      <c r="AA881" s="319"/>
      <c r="AB881" s="320"/>
      <c r="AC881" s="322" t="s">
        <v>80</v>
      </c>
      <c r="AD881" s="323"/>
      <c r="AE881" s="323"/>
      <c r="AF881" s="323"/>
      <c r="AG881" s="323"/>
      <c r="AH881" s="418" t="s">
        <v>750</v>
      </c>
      <c r="AI881" s="419"/>
      <c r="AJ881" s="419"/>
      <c r="AK881" s="419"/>
      <c r="AL881" s="326" t="s">
        <v>750</v>
      </c>
      <c r="AM881" s="327"/>
      <c r="AN881" s="327"/>
      <c r="AO881" s="328"/>
      <c r="AP881" s="321" t="s">
        <v>750</v>
      </c>
      <c r="AQ881" s="321"/>
      <c r="AR881" s="321"/>
      <c r="AS881" s="321"/>
      <c r="AT881" s="321"/>
      <c r="AU881" s="321"/>
      <c r="AV881" s="321"/>
      <c r="AW881" s="321"/>
      <c r="AX881" s="321"/>
      <c r="AY881">
        <f>COUNTA($C$881)</f>
        <v>1</v>
      </c>
    </row>
    <row r="882" spans="1:51" ht="62.15" customHeight="1" x14ac:dyDescent="0.2">
      <c r="A882" s="401">
        <v>5</v>
      </c>
      <c r="B882" s="401">
        <v>1</v>
      </c>
      <c r="C882" s="415" t="s">
        <v>777</v>
      </c>
      <c r="D882" s="415"/>
      <c r="E882" s="415"/>
      <c r="F882" s="415"/>
      <c r="G882" s="415"/>
      <c r="H882" s="415"/>
      <c r="I882" s="415"/>
      <c r="J882" s="416" t="s">
        <v>715</v>
      </c>
      <c r="K882" s="417"/>
      <c r="L882" s="417"/>
      <c r="M882" s="417"/>
      <c r="N882" s="417"/>
      <c r="O882" s="417"/>
      <c r="P882" s="317" t="s">
        <v>783</v>
      </c>
      <c r="Q882" s="317"/>
      <c r="R882" s="317"/>
      <c r="S882" s="317"/>
      <c r="T882" s="317"/>
      <c r="U882" s="317"/>
      <c r="V882" s="317"/>
      <c r="W882" s="317"/>
      <c r="X882" s="317"/>
      <c r="Y882" s="318">
        <v>0.5</v>
      </c>
      <c r="Z882" s="319"/>
      <c r="AA882" s="319"/>
      <c r="AB882" s="320"/>
      <c r="AC882" s="322" t="s">
        <v>80</v>
      </c>
      <c r="AD882" s="323"/>
      <c r="AE882" s="323"/>
      <c r="AF882" s="323"/>
      <c r="AG882" s="323"/>
      <c r="AH882" s="418" t="s">
        <v>750</v>
      </c>
      <c r="AI882" s="419"/>
      <c r="AJ882" s="419"/>
      <c r="AK882" s="419"/>
      <c r="AL882" s="326" t="s">
        <v>750</v>
      </c>
      <c r="AM882" s="327"/>
      <c r="AN882" s="327"/>
      <c r="AO882" s="328"/>
      <c r="AP882" s="321" t="s">
        <v>750</v>
      </c>
      <c r="AQ882" s="321"/>
      <c r="AR882" s="321"/>
      <c r="AS882" s="321"/>
      <c r="AT882" s="321"/>
      <c r="AU882" s="321"/>
      <c r="AV882" s="321"/>
      <c r="AW882" s="321"/>
      <c r="AX882" s="321"/>
      <c r="AY882">
        <f>COUNTA($C$882)</f>
        <v>1</v>
      </c>
    </row>
    <row r="883" spans="1:51" ht="62.15" customHeight="1" x14ac:dyDescent="0.2">
      <c r="A883" s="401">
        <v>6</v>
      </c>
      <c r="B883" s="401">
        <v>1</v>
      </c>
      <c r="C883" s="415" t="s">
        <v>778</v>
      </c>
      <c r="D883" s="415"/>
      <c r="E883" s="415"/>
      <c r="F883" s="415"/>
      <c r="G883" s="415"/>
      <c r="H883" s="415"/>
      <c r="I883" s="415"/>
      <c r="J883" s="416" t="s">
        <v>715</v>
      </c>
      <c r="K883" s="417"/>
      <c r="L883" s="417"/>
      <c r="M883" s="417"/>
      <c r="N883" s="417"/>
      <c r="O883" s="417"/>
      <c r="P883" s="317" t="s">
        <v>783</v>
      </c>
      <c r="Q883" s="317"/>
      <c r="R883" s="317"/>
      <c r="S883" s="317"/>
      <c r="T883" s="317"/>
      <c r="U883" s="317"/>
      <c r="V883" s="317"/>
      <c r="W883" s="317"/>
      <c r="X883" s="317"/>
      <c r="Y883" s="318">
        <v>0.5</v>
      </c>
      <c r="Z883" s="319"/>
      <c r="AA883" s="319"/>
      <c r="AB883" s="320"/>
      <c r="AC883" s="322" t="s">
        <v>80</v>
      </c>
      <c r="AD883" s="323"/>
      <c r="AE883" s="323"/>
      <c r="AF883" s="323"/>
      <c r="AG883" s="323"/>
      <c r="AH883" s="418" t="s">
        <v>750</v>
      </c>
      <c r="AI883" s="419"/>
      <c r="AJ883" s="419"/>
      <c r="AK883" s="419"/>
      <c r="AL883" s="326" t="s">
        <v>750</v>
      </c>
      <c r="AM883" s="327"/>
      <c r="AN883" s="327"/>
      <c r="AO883" s="328"/>
      <c r="AP883" s="321" t="s">
        <v>750</v>
      </c>
      <c r="AQ883" s="321"/>
      <c r="AR883" s="321"/>
      <c r="AS883" s="321"/>
      <c r="AT883" s="321"/>
      <c r="AU883" s="321"/>
      <c r="AV883" s="321"/>
      <c r="AW883" s="321"/>
      <c r="AX883" s="321"/>
      <c r="AY883">
        <f>COUNTA($C$883)</f>
        <v>1</v>
      </c>
    </row>
    <row r="884" spans="1:51" ht="62.15" customHeight="1" x14ac:dyDescent="0.2">
      <c r="A884" s="401">
        <v>7</v>
      </c>
      <c r="B884" s="401">
        <v>1</v>
      </c>
      <c r="C884" s="415" t="s">
        <v>779</v>
      </c>
      <c r="D884" s="415"/>
      <c r="E884" s="415"/>
      <c r="F884" s="415"/>
      <c r="G884" s="415"/>
      <c r="H884" s="415"/>
      <c r="I884" s="415"/>
      <c r="J884" s="416" t="s">
        <v>715</v>
      </c>
      <c r="K884" s="417"/>
      <c r="L884" s="417"/>
      <c r="M884" s="417"/>
      <c r="N884" s="417"/>
      <c r="O884" s="417"/>
      <c r="P884" s="317" t="s">
        <v>783</v>
      </c>
      <c r="Q884" s="317"/>
      <c r="R884" s="317"/>
      <c r="S884" s="317"/>
      <c r="T884" s="317"/>
      <c r="U884" s="317"/>
      <c r="V884" s="317"/>
      <c r="W884" s="317"/>
      <c r="X884" s="317"/>
      <c r="Y884" s="318">
        <v>0.4</v>
      </c>
      <c r="Z884" s="319"/>
      <c r="AA884" s="319"/>
      <c r="AB884" s="320"/>
      <c r="AC884" s="322" t="s">
        <v>80</v>
      </c>
      <c r="AD884" s="323"/>
      <c r="AE884" s="323"/>
      <c r="AF884" s="323"/>
      <c r="AG884" s="323"/>
      <c r="AH884" s="418" t="s">
        <v>750</v>
      </c>
      <c r="AI884" s="419"/>
      <c r="AJ884" s="419"/>
      <c r="AK884" s="419"/>
      <c r="AL884" s="326" t="s">
        <v>750</v>
      </c>
      <c r="AM884" s="327"/>
      <c r="AN884" s="327"/>
      <c r="AO884" s="328"/>
      <c r="AP884" s="321" t="s">
        <v>750</v>
      </c>
      <c r="AQ884" s="321"/>
      <c r="AR884" s="321"/>
      <c r="AS884" s="321"/>
      <c r="AT884" s="321"/>
      <c r="AU884" s="321"/>
      <c r="AV884" s="321"/>
      <c r="AW884" s="321"/>
      <c r="AX884" s="321"/>
      <c r="AY884">
        <f>COUNTA($C$884)</f>
        <v>1</v>
      </c>
    </row>
    <row r="885" spans="1:51" ht="62.15" customHeight="1" x14ac:dyDescent="0.2">
      <c r="A885" s="401">
        <v>8</v>
      </c>
      <c r="B885" s="401">
        <v>1</v>
      </c>
      <c r="C885" s="415" t="s">
        <v>780</v>
      </c>
      <c r="D885" s="415"/>
      <c r="E885" s="415"/>
      <c r="F885" s="415"/>
      <c r="G885" s="415"/>
      <c r="H885" s="415"/>
      <c r="I885" s="415"/>
      <c r="J885" s="416" t="s">
        <v>715</v>
      </c>
      <c r="K885" s="417"/>
      <c r="L885" s="417"/>
      <c r="M885" s="417"/>
      <c r="N885" s="417"/>
      <c r="O885" s="417"/>
      <c r="P885" s="317" t="s">
        <v>783</v>
      </c>
      <c r="Q885" s="317"/>
      <c r="R885" s="317"/>
      <c r="S885" s="317"/>
      <c r="T885" s="317"/>
      <c r="U885" s="317"/>
      <c r="V885" s="317"/>
      <c r="W885" s="317"/>
      <c r="X885" s="317"/>
      <c r="Y885" s="318">
        <v>0.4</v>
      </c>
      <c r="Z885" s="319"/>
      <c r="AA885" s="319"/>
      <c r="AB885" s="320"/>
      <c r="AC885" s="322" t="s">
        <v>80</v>
      </c>
      <c r="AD885" s="323"/>
      <c r="AE885" s="323"/>
      <c r="AF885" s="323"/>
      <c r="AG885" s="323"/>
      <c r="AH885" s="418" t="s">
        <v>750</v>
      </c>
      <c r="AI885" s="419"/>
      <c r="AJ885" s="419"/>
      <c r="AK885" s="419"/>
      <c r="AL885" s="326" t="s">
        <v>750</v>
      </c>
      <c r="AM885" s="327"/>
      <c r="AN885" s="327"/>
      <c r="AO885" s="328"/>
      <c r="AP885" s="321" t="s">
        <v>750</v>
      </c>
      <c r="AQ885" s="321"/>
      <c r="AR885" s="321"/>
      <c r="AS885" s="321"/>
      <c r="AT885" s="321"/>
      <c r="AU885" s="321"/>
      <c r="AV885" s="321"/>
      <c r="AW885" s="321"/>
      <c r="AX885" s="321"/>
      <c r="AY885">
        <f>COUNTA($C$885)</f>
        <v>1</v>
      </c>
    </row>
    <row r="886" spans="1:51" ht="62.15" customHeight="1" x14ac:dyDescent="0.2">
      <c r="A886" s="401">
        <v>9</v>
      </c>
      <c r="B886" s="401">
        <v>1</v>
      </c>
      <c r="C886" s="415" t="s">
        <v>781</v>
      </c>
      <c r="D886" s="415"/>
      <c r="E886" s="415"/>
      <c r="F886" s="415"/>
      <c r="G886" s="415"/>
      <c r="H886" s="415"/>
      <c r="I886" s="415"/>
      <c r="J886" s="416" t="s">
        <v>715</v>
      </c>
      <c r="K886" s="417"/>
      <c r="L886" s="417"/>
      <c r="M886" s="417"/>
      <c r="N886" s="417"/>
      <c r="O886" s="417"/>
      <c r="P886" s="317" t="s">
        <v>783</v>
      </c>
      <c r="Q886" s="317"/>
      <c r="R886" s="317"/>
      <c r="S886" s="317"/>
      <c r="T886" s="317"/>
      <c r="U886" s="317"/>
      <c r="V886" s="317"/>
      <c r="W886" s="317"/>
      <c r="X886" s="317"/>
      <c r="Y886" s="318">
        <v>0.4</v>
      </c>
      <c r="Z886" s="319"/>
      <c r="AA886" s="319"/>
      <c r="AB886" s="320"/>
      <c r="AC886" s="322" t="s">
        <v>80</v>
      </c>
      <c r="AD886" s="323"/>
      <c r="AE886" s="323"/>
      <c r="AF886" s="323"/>
      <c r="AG886" s="323"/>
      <c r="AH886" s="418" t="s">
        <v>750</v>
      </c>
      <c r="AI886" s="419"/>
      <c r="AJ886" s="419"/>
      <c r="AK886" s="419"/>
      <c r="AL886" s="326" t="s">
        <v>750</v>
      </c>
      <c r="AM886" s="327"/>
      <c r="AN886" s="327"/>
      <c r="AO886" s="328"/>
      <c r="AP886" s="321" t="s">
        <v>750</v>
      </c>
      <c r="AQ886" s="321"/>
      <c r="AR886" s="321"/>
      <c r="AS886" s="321"/>
      <c r="AT886" s="321"/>
      <c r="AU886" s="321"/>
      <c r="AV886" s="321"/>
      <c r="AW886" s="321"/>
      <c r="AX886" s="321"/>
      <c r="AY886">
        <f>COUNTA($C$886)</f>
        <v>1</v>
      </c>
    </row>
    <row r="887" spans="1:51" ht="62.15" customHeight="1" x14ac:dyDescent="0.2">
      <c r="A887" s="401">
        <v>10</v>
      </c>
      <c r="B887" s="401">
        <v>1</v>
      </c>
      <c r="C887" s="415" t="s">
        <v>782</v>
      </c>
      <c r="D887" s="415"/>
      <c r="E887" s="415"/>
      <c r="F887" s="415"/>
      <c r="G887" s="415"/>
      <c r="H887" s="415"/>
      <c r="I887" s="415"/>
      <c r="J887" s="416" t="s">
        <v>715</v>
      </c>
      <c r="K887" s="417"/>
      <c r="L887" s="417"/>
      <c r="M887" s="417"/>
      <c r="N887" s="417"/>
      <c r="O887" s="417"/>
      <c r="P887" s="317" t="s">
        <v>783</v>
      </c>
      <c r="Q887" s="317"/>
      <c r="R887" s="317"/>
      <c r="S887" s="317"/>
      <c r="T887" s="317"/>
      <c r="U887" s="317"/>
      <c r="V887" s="317"/>
      <c r="W887" s="317"/>
      <c r="X887" s="317"/>
      <c r="Y887" s="318">
        <v>0.4</v>
      </c>
      <c r="Z887" s="319"/>
      <c r="AA887" s="319"/>
      <c r="AB887" s="320"/>
      <c r="AC887" s="322" t="s">
        <v>80</v>
      </c>
      <c r="AD887" s="323"/>
      <c r="AE887" s="323"/>
      <c r="AF887" s="323"/>
      <c r="AG887" s="323"/>
      <c r="AH887" s="418" t="s">
        <v>750</v>
      </c>
      <c r="AI887" s="419"/>
      <c r="AJ887" s="419"/>
      <c r="AK887" s="419"/>
      <c r="AL887" s="326" t="s">
        <v>750</v>
      </c>
      <c r="AM887" s="327"/>
      <c r="AN887" s="327"/>
      <c r="AO887" s="328"/>
      <c r="AP887" s="321" t="s">
        <v>750</v>
      </c>
      <c r="AQ887" s="321"/>
      <c r="AR887" s="321"/>
      <c r="AS887" s="321"/>
      <c r="AT887" s="321"/>
      <c r="AU887" s="321"/>
      <c r="AV887" s="321"/>
      <c r="AW887" s="321"/>
      <c r="AX887" s="321"/>
      <c r="AY887">
        <f>COUNTA($C$887)</f>
        <v>1</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9"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0.5" customHeight="1" x14ac:dyDescent="0.2">
      <c r="A911" s="401">
        <v>1</v>
      </c>
      <c r="B911" s="401">
        <v>1</v>
      </c>
      <c r="C911" s="420" t="s">
        <v>788</v>
      </c>
      <c r="D911" s="415"/>
      <c r="E911" s="415"/>
      <c r="F911" s="415"/>
      <c r="G911" s="415"/>
      <c r="H911" s="415"/>
      <c r="I911" s="415"/>
      <c r="J911" s="416">
        <v>3330001001721</v>
      </c>
      <c r="K911" s="417"/>
      <c r="L911" s="417"/>
      <c r="M911" s="417"/>
      <c r="N911" s="417"/>
      <c r="O911" s="417"/>
      <c r="P911" s="421" t="s">
        <v>793</v>
      </c>
      <c r="Q911" s="317"/>
      <c r="R911" s="317"/>
      <c r="S911" s="317"/>
      <c r="T911" s="317"/>
      <c r="U911" s="317"/>
      <c r="V911" s="317"/>
      <c r="W911" s="317"/>
      <c r="X911" s="317"/>
      <c r="Y911" s="318">
        <v>1.2</v>
      </c>
      <c r="Z911" s="319"/>
      <c r="AA911" s="319"/>
      <c r="AB911" s="320"/>
      <c r="AC911" s="322" t="s">
        <v>370</v>
      </c>
      <c r="AD911" s="323"/>
      <c r="AE911" s="323"/>
      <c r="AF911" s="323"/>
      <c r="AG911" s="323"/>
      <c r="AH911" s="418">
        <v>2</v>
      </c>
      <c r="AI911" s="419"/>
      <c r="AJ911" s="419"/>
      <c r="AK911" s="419"/>
      <c r="AL911" s="326" t="s">
        <v>792</v>
      </c>
      <c r="AM911" s="327"/>
      <c r="AN911" s="327"/>
      <c r="AO911" s="328"/>
      <c r="AP911" s="321" t="s">
        <v>792</v>
      </c>
      <c r="AQ911" s="321"/>
      <c r="AR911" s="321"/>
      <c r="AS911" s="321"/>
      <c r="AT911" s="321"/>
      <c r="AU911" s="321"/>
      <c r="AV911" s="321"/>
      <c r="AW911" s="321"/>
      <c r="AX911" s="321"/>
      <c r="AY911">
        <f t="shared" si="119"/>
        <v>1</v>
      </c>
    </row>
    <row r="912" spans="1:51" ht="33.65" customHeight="1" x14ac:dyDescent="0.2">
      <c r="A912" s="401">
        <v>2</v>
      </c>
      <c r="B912" s="401">
        <v>1</v>
      </c>
      <c r="C912" s="420" t="s">
        <v>789</v>
      </c>
      <c r="D912" s="415"/>
      <c r="E912" s="415"/>
      <c r="F912" s="415"/>
      <c r="G912" s="415"/>
      <c r="H912" s="415"/>
      <c r="I912" s="415"/>
      <c r="J912" s="416">
        <v>2010001029960</v>
      </c>
      <c r="K912" s="417"/>
      <c r="L912" s="417"/>
      <c r="M912" s="417"/>
      <c r="N912" s="417"/>
      <c r="O912" s="417"/>
      <c r="P912" s="421" t="s">
        <v>795</v>
      </c>
      <c r="Q912" s="317"/>
      <c r="R912" s="317"/>
      <c r="S912" s="317"/>
      <c r="T912" s="317"/>
      <c r="U912" s="317"/>
      <c r="V912" s="317"/>
      <c r="W912" s="317"/>
      <c r="X912" s="317"/>
      <c r="Y912" s="318">
        <v>0.7</v>
      </c>
      <c r="Z912" s="319"/>
      <c r="AA912" s="319"/>
      <c r="AB912" s="320"/>
      <c r="AC912" s="322" t="s">
        <v>376</v>
      </c>
      <c r="AD912" s="323"/>
      <c r="AE912" s="323"/>
      <c r="AF912" s="323"/>
      <c r="AG912" s="323"/>
      <c r="AH912" s="418" t="s">
        <v>792</v>
      </c>
      <c r="AI912" s="419"/>
      <c r="AJ912" s="419"/>
      <c r="AK912" s="419"/>
      <c r="AL912" s="326" t="s">
        <v>792</v>
      </c>
      <c r="AM912" s="327"/>
      <c r="AN912" s="327"/>
      <c r="AO912" s="328"/>
      <c r="AP912" s="321" t="s">
        <v>792</v>
      </c>
      <c r="AQ912" s="321"/>
      <c r="AR912" s="321"/>
      <c r="AS912" s="321"/>
      <c r="AT912" s="321"/>
      <c r="AU912" s="321"/>
      <c r="AV912" s="321"/>
      <c r="AW912" s="321"/>
      <c r="AX912" s="321"/>
      <c r="AY912">
        <f>COUNTA($C$912)</f>
        <v>1</v>
      </c>
    </row>
    <row r="913" spans="1:51" ht="35.5" customHeight="1" x14ac:dyDescent="0.2">
      <c r="A913" s="401">
        <v>3</v>
      </c>
      <c r="B913" s="401">
        <v>1</v>
      </c>
      <c r="C913" s="420" t="s">
        <v>784</v>
      </c>
      <c r="D913" s="415"/>
      <c r="E913" s="415"/>
      <c r="F913" s="415"/>
      <c r="G913" s="415"/>
      <c r="H913" s="415"/>
      <c r="I913" s="415"/>
      <c r="J913" s="416">
        <v>4021001041770</v>
      </c>
      <c r="K913" s="417"/>
      <c r="L913" s="417"/>
      <c r="M913" s="417"/>
      <c r="N913" s="417"/>
      <c r="O913" s="417"/>
      <c r="P913" s="421" t="s">
        <v>796</v>
      </c>
      <c r="Q913" s="317"/>
      <c r="R913" s="317"/>
      <c r="S913" s="317"/>
      <c r="T913" s="317"/>
      <c r="U913" s="317"/>
      <c r="V913" s="317"/>
      <c r="W913" s="317"/>
      <c r="X913" s="317"/>
      <c r="Y913" s="318">
        <v>0.7</v>
      </c>
      <c r="Z913" s="319"/>
      <c r="AA913" s="319"/>
      <c r="AB913" s="320"/>
      <c r="AC913" s="322" t="s">
        <v>376</v>
      </c>
      <c r="AD913" s="323"/>
      <c r="AE913" s="323"/>
      <c r="AF913" s="323"/>
      <c r="AG913" s="323"/>
      <c r="AH913" s="324" t="s">
        <v>792</v>
      </c>
      <c r="AI913" s="325"/>
      <c r="AJ913" s="325"/>
      <c r="AK913" s="325"/>
      <c r="AL913" s="326" t="s">
        <v>792</v>
      </c>
      <c r="AM913" s="327"/>
      <c r="AN913" s="327"/>
      <c r="AO913" s="328"/>
      <c r="AP913" s="321" t="s">
        <v>792</v>
      </c>
      <c r="AQ913" s="321"/>
      <c r="AR913" s="321"/>
      <c r="AS913" s="321"/>
      <c r="AT913" s="321"/>
      <c r="AU913" s="321"/>
      <c r="AV913" s="321"/>
      <c r="AW913" s="321"/>
      <c r="AX913" s="321"/>
      <c r="AY913">
        <f>COUNTA($C$913)</f>
        <v>1</v>
      </c>
    </row>
    <row r="914" spans="1:51" ht="30" customHeight="1" x14ac:dyDescent="0.2">
      <c r="A914" s="401">
        <v>4</v>
      </c>
      <c r="B914" s="401">
        <v>1</v>
      </c>
      <c r="C914" s="420" t="s">
        <v>790</v>
      </c>
      <c r="D914" s="415"/>
      <c r="E914" s="415"/>
      <c r="F914" s="415"/>
      <c r="G914" s="415"/>
      <c r="H914" s="415"/>
      <c r="I914" s="415"/>
      <c r="J914" s="416">
        <v>6370001009106</v>
      </c>
      <c r="K914" s="417"/>
      <c r="L914" s="417"/>
      <c r="M914" s="417"/>
      <c r="N914" s="417"/>
      <c r="O914" s="417"/>
      <c r="P914" s="421" t="s">
        <v>795</v>
      </c>
      <c r="Q914" s="317"/>
      <c r="R914" s="317"/>
      <c r="S914" s="317"/>
      <c r="T914" s="317"/>
      <c r="U914" s="317"/>
      <c r="V914" s="317"/>
      <c r="W914" s="317"/>
      <c r="X914" s="317"/>
      <c r="Y914" s="318">
        <v>0.6</v>
      </c>
      <c r="Z914" s="319"/>
      <c r="AA914" s="319"/>
      <c r="AB914" s="320"/>
      <c r="AC914" s="322" t="s">
        <v>376</v>
      </c>
      <c r="AD914" s="323"/>
      <c r="AE914" s="323"/>
      <c r="AF914" s="323"/>
      <c r="AG914" s="323"/>
      <c r="AH914" s="324" t="s">
        <v>792</v>
      </c>
      <c r="AI914" s="325"/>
      <c r="AJ914" s="325"/>
      <c r="AK914" s="325"/>
      <c r="AL914" s="326" t="s">
        <v>792</v>
      </c>
      <c r="AM914" s="327"/>
      <c r="AN914" s="327"/>
      <c r="AO914" s="328"/>
      <c r="AP914" s="321" t="s">
        <v>792</v>
      </c>
      <c r="AQ914" s="321"/>
      <c r="AR914" s="321"/>
      <c r="AS914" s="321"/>
      <c r="AT914" s="321"/>
      <c r="AU914" s="321"/>
      <c r="AV914" s="321"/>
      <c r="AW914" s="321"/>
      <c r="AX914" s="321"/>
      <c r="AY914">
        <f>COUNTA($C$914)</f>
        <v>1</v>
      </c>
    </row>
    <row r="915" spans="1:51" ht="47.25" customHeight="1" x14ac:dyDescent="0.2">
      <c r="A915" s="401">
        <v>5</v>
      </c>
      <c r="B915" s="401">
        <v>1</v>
      </c>
      <c r="C915" s="420" t="s">
        <v>785</v>
      </c>
      <c r="D915" s="415"/>
      <c r="E915" s="415"/>
      <c r="F915" s="415"/>
      <c r="G915" s="415"/>
      <c r="H915" s="415"/>
      <c r="I915" s="415"/>
      <c r="J915" s="416">
        <v>4290005013683</v>
      </c>
      <c r="K915" s="417"/>
      <c r="L915" s="417"/>
      <c r="M915" s="417"/>
      <c r="N915" s="417"/>
      <c r="O915" s="417"/>
      <c r="P915" s="421" t="s">
        <v>794</v>
      </c>
      <c r="Q915" s="317"/>
      <c r="R915" s="317"/>
      <c r="S915" s="317"/>
      <c r="T915" s="317"/>
      <c r="U915" s="317"/>
      <c r="V915" s="317"/>
      <c r="W915" s="317"/>
      <c r="X915" s="317"/>
      <c r="Y915" s="318">
        <v>0.5</v>
      </c>
      <c r="Z915" s="319"/>
      <c r="AA915" s="319"/>
      <c r="AB915" s="320"/>
      <c r="AC915" s="322" t="s">
        <v>376</v>
      </c>
      <c r="AD915" s="323"/>
      <c r="AE915" s="323"/>
      <c r="AF915" s="323"/>
      <c r="AG915" s="323"/>
      <c r="AH915" s="324" t="s">
        <v>792</v>
      </c>
      <c r="AI915" s="325"/>
      <c r="AJ915" s="325"/>
      <c r="AK915" s="325"/>
      <c r="AL915" s="326" t="s">
        <v>792</v>
      </c>
      <c r="AM915" s="327"/>
      <c r="AN915" s="327"/>
      <c r="AO915" s="328"/>
      <c r="AP915" s="321" t="s">
        <v>792</v>
      </c>
      <c r="AQ915" s="321"/>
      <c r="AR915" s="321"/>
      <c r="AS915" s="321"/>
      <c r="AT915" s="321"/>
      <c r="AU915" s="321"/>
      <c r="AV915" s="321"/>
      <c r="AW915" s="321"/>
      <c r="AX915" s="321"/>
      <c r="AY915">
        <f>COUNTA($C$915)</f>
        <v>1</v>
      </c>
    </row>
    <row r="916" spans="1:51" ht="42" customHeight="1" x14ac:dyDescent="0.2">
      <c r="A916" s="401">
        <v>6</v>
      </c>
      <c r="B916" s="401">
        <v>1</v>
      </c>
      <c r="C916" s="420" t="s">
        <v>784</v>
      </c>
      <c r="D916" s="415"/>
      <c r="E916" s="415"/>
      <c r="F916" s="415"/>
      <c r="G916" s="415"/>
      <c r="H916" s="415"/>
      <c r="I916" s="415"/>
      <c r="J916" s="416">
        <v>4021001041770</v>
      </c>
      <c r="K916" s="417"/>
      <c r="L916" s="417"/>
      <c r="M916" s="417"/>
      <c r="N916" s="417"/>
      <c r="O916" s="417"/>
      <c r="P916" s="421" t="s">
        <v>796</v>
      </c>
      <c r="Q916" s="317"/>
      <c r="R916" s="317"/>
      <c r="S916" s="317"/>
      <c r="T916" s="317"/>
      <c r="U916" s="317"/>
      <c r="V916" s="317"/>
      <c r="W916" s="317"/>
      <c r="X916" s="317"/>
      <c r="Y916" s="318">
        <v>0.5</v>
      </c>
      <c r="Z916" s="319"/>
      <c r="AA916" s="319"/>
      <c r="AB916" s="320"/>
      <c r="AC916" s="322" t="s">
        <v>376</v>
      </c>
      <c r="AD916" s="323"/>
      <c r="AE916" s="323"/>
      <c r="AF916" s="323"/>
      <c r="AG916" s="323"/>
      <c r="AH916" s="324" t="s">
        <v>792</v>
      </c>
      <c r="AI916" s="325"/>
      <c r="AJ916" s="325"/>
      <c r="AK916" s="325"/>
      <c r="AL916" s="326" t="s">
        <v>792</v>
      </c>
      <c r="AM916" s="327"/>
      <c r="AN916" s="327"/>
      <c r="AO916" s="328"/>
      <c r="AP916" s="321" t="s">
        <v>792</v>
      </c>
      <c r="AQ916" s="321"/>
      <c r="AR916" s="321"/>
      <c r="AS916" s="321"/>
      <c r="AT916" s="321"/>
      <c r="AU916" s="321"/>
      <c r="AV916" s="321"/>
      <c r="AW916" s="321"/>
      <c r="AX916" s="321"/>
      <c r="AY916">
        <f>COUNTA($C$916)</f>
        <v>1</v>
      </c>
    </row>
    <row r="917" spans="1:51" ht="35.15" customHeight="1" x14ac:dyDescent="0.2">
      <c r="A917" s="401">
        <v>7</v>
      </c>
      <c r="B917" s="401">
        <v>1</v>
      </c>
      <c r="C917" s="420" t="s">
        <v>791</v>
      </c>
      <c r="D917" s="415"/>
      <c r="E917" s="415"/>
      <c r="F917" s="415"/>
      <c r="G917" s="415"/>
      <c r="H917" s="415"/>
      <c r="I917" s="415"/>
      <c r="J917" s="416">
        <v>4180001038489</v>
      </c>
      <c r="K917" s="417"/>
      <c r="L917" s="417"/>
      <c r="M917" s="417"/>
      <c r="N917" s="417"/>
      <c r="O917" s="417"/>
      <c r="P917" s="421" t="s">
        <v>795</v>
      </c>
      <c r="Q917" s="317"/>
      <c r="R917" s="317"/>
      <c r="S917" s="317"/>
      <c r="T917" s="317"/>
      <c r="U917" s="317"/>
      <c r="V917" s="317"/>
      <c r="W917" s="317"/>
      <c r="X917" s="317"/>
      <c r="Y917" s="318">
        <v>0.4</v>
      </c>
      <c r="Z917" s="319"/>
      <c r="AA917" s="319"/>
      <c r="AB917" s="320"/>
      <c r="AC917" s="322" t="s">
        <v>376</v>
      </c>
      <c r="AD917" s="323"/>
      <c r="AE917" s="323"/>
      <c r="AF917" s="323"/>
      <c r="AG917" s="323"/>
      <c r="AH917" s="324" t="s">
        <v>792</v>
      </c>
      <c r="AI917" s="325"/>
      <c r="AJ917" s="325"/>
      <c r="AK917" s="325"/>
      <c r="AL917" s="326" t="s">
        <v>792</v>
      </c>
      <c r="AM917" s="327"/>
      <c r="AN917" s="327"/>
      <c r="AO917" s="328"/>
      <c r="AP917" s="321" t="s">
        <v>792</v>
      </c>
      <c r="AQ917" s="321"/>
      <c r="AR917" s="321"/>
      <c r="AS917" s="321"/>
      <c r="AT917" s="321"/>
      <c r="AU917" s="321"/>
      <c r="AV917" s="321"/>
      <c r="AW917" s="321"/>
      <c r="AX917" s="321"/>
      <c r="AY917">
        <f>COUNTA($C$917)</f>
        <v>1</v>
      </c>
    </row>
    <row r="918" spans="1:51" ht="42" customHeight="1" x14ac:dyDescent="0.2">
      <c r="A918" s="401">
        <v>8</v>
      </c>
      <c r="B918" s="401">
        <v>1</v>
      </c>
      <c r="C918" s="420" t="s">
        <v>784</v>
      </c>
      <c r="D918" s="415"/>
      <c r="E918" s="415"/>
      <c r="F918" s="415"/>
      <c r="G918" s="415"/>
      <c r="H918" s="415"/>
      <c r="I918" s="415"/>
      <c r="J918" s="416">
        <v>4021001041770</v>
      </c>
      <c r="K918" s="417"/>
      <c r="L918" s="417"/>
      <c r="M918" s="417"/>
      <c r="N918" s="417"/>
      <c r="O918" s="417"/>
      <c r="P918" s="421" t="s">
        <v>796</v>
      </c>
      <c r="Q918" s="317"/>
      <c r="R918" s="317"/>
      <c r="S918" s="317"/>
      <c r="T918" s="317"/>
      <c r="U918" s="317"/>
      <c r="V918" s="317"/>
      <c r="W918" s="317"/>
      <c r="X918" s="317"/>
      <c r="Y918" s="318">
        <v>0.3</v>
      </c>
      <c r="Z918" s="319"/>
      <c r="AA918" s="319"/>
      <c r="AB918" s="320"/>
      <c r="AC918" s="322" t="s">
        <v>376</v>
      </c>
      <c r="AD918" s="323"/>
      <c r="AE918" s="323"/>
      <c r="AF918" s="323"/>
      <c r="AG918" s="323"/>
      <c r="AH918" s="324" t="s">
        <v>792</v>
      </c>
      <c r="AI918" s="325"/>
      <c r="AJ918" s="325"/>
      <c r="AK918" s="325"/>
      <c r="AL918" s="326" t="s">
        <v>792</v>
      </c>
      <c r="AM918" s="327"/>
      <c r="AN918" s="327"/>
      <c r="AO918" s="328"/>
      <c r="AP918" s="321" t="s">
        <v>792</v>
      </c>
      <c r="AQ918" s="321"/>
      <c r="AR918" s="321"/>
      <c r="AS918" s="321"/>
      <c r="AT918" s="321"/>
      <c r="AU918" s="321"/>
      <c r="AV918" s="321"/>
      <c r="AW918" s="321"/>
      <c r="AX918" s="321"/>
      <c r="AY918">
        <f>COUNTA($C$918)</f>
        <v>1</v>
      </c>
    </row>
    <row r="919" spans="1:51" ht="46.5" customHeight="1" x14ac:dyDescent="0.2">
      <c r="A919" s="401">
        <v>9</v>
      </c>
      <c r="B919" s="401">
        <v>1</v>
      </c>
      <c r="C919" s="420" t="s">
        <v>786</v>
      </c>
      <c r="D919" s="415"/>
      <c r="E919" s="415"/>
      <c r="F919" s="415"/>
      <c r="G919" s="415"/>
      <c r="H919" s="415"/>
      <c r="I919" s="415"/>
      <c r="J919" s="416">
        <v>2290005009816</v>
      </c>
      <c r="K919" s="417"/>
      <c r="L919" s="417"/>
      <c r="M919" s="417"/>
      <c r="N919" s="417"/>
      <c r="O919" s="417"/>
      <c r="P919" s="421" t="s">
        <v>794</v>
      </c>
      <c r="Q919" s="317"/>
      <c r="R919" s="317"/>
      <c r="S919" s="317"/>
      <c r="T919" s="317"/>
      <c r="U919" s="317"/>
      <c r="V919" s="317"/>
      <c r="W919" s="317"/>
      <c r="X919" s="317"/>
      <c r="Y919" s="318">
        <v>0.2</v>
      </c>
      <c r="Z919" s="319"/>
      <c r="AA919" s="319"/>
      <c r="AB919" s="320"/>
      <c r="AC919" s="322" t="s">
        <v>376</v>
      </c>
      <c r="AD919" s="323"/>
      <c r="AE919" s="323"/>
      <c r="AF919" s="323"/>
      <c r="AG919" s="323"/>
      <c r="AH919" s="324" t="s">
        <v>792</v>
      </c>
      <c r="AI919" s="325"/>
      <c r="AJ919" s="325"/>
      <c r="AK919" s="325"/>
      <c r="AL919" s="326" t="s">
        <v>792</v>
      </c>
      <c r="AM919" s="327"/>
      <c r="AN919" s="327"/>
      <c r="AO919" s="328"/>
      <c r="AP919" s="321" t="s">
        <v>792</v>
      </c>
      <c r="AQ919" s="321"/>
      <c r="AR919" s="321"/>
      <c r="AS919" s="321"/>
      <c r="AT919" s="321"/>
      <c r="AU919" s="321"/>
      <c r="AV919" s="321"/>
      <c r="AW919" s="321"/>
      <c r="AX919" s="321"/>
      <c r="AY919">
        <f>COUNTA($C$919)</f>
        <v>1</v>
      </c>
    </row>
    <row r="920" spans="1:51" ht="44.15" customHeight="1" x14ac:dyDescent="0.2">
      <c r="A920" s="401">
        <v>10</v>
      </c>
      <c r="B920" s="401">
        <v>1</v>
      </c>
      <c r="C920" s="420" t="s">
        <v>787</v>
      </c>
      <c r="D920" s="415"/>
      <c r="E920" s="415"/>
      <c r="F920" s="415"/>
      <c r="G920" s="415"/>
      <c r="H920" s="415"/>
      <c r="I920" s="415"/>
      <c r="J920" s="416">
        <v>1700150060160</v>
      </c>
      <c r="K920" s="417"/>
      <c r="L920" s="417"/>
      <c r="M920" s="417"/>
      <c r="N920" s="417"/>
      <c r="O920" s="417"/>
      <c r="P920" s="421" t="s">
        <v>794</v>
      </c>
      <c r="Q920" s="317"/>
      <c r="R920" s="317"/>
      <c r="S920" s="317"/>
      <c r="T920" s="317"/>
      <c r="U920" s="317"/>
      <c r="V920" s="317"/>
      <c r="W920" s="317"/>
      <c r="X920" s="317"/>
      <c r="Y920" s="318">
        <v>0.1</v>
      </c>
      <c r="Z920" s="319"/>
      <c r="AA920" s="319"/>
      <c r="AB920" s="320"/>
      <c r="AC920" s="322" t="s">
        <v>376</v>
      </c>
      <c r="AD920" s="323"/>
      <c r="AE920" s="323"/>
      <c r="AF920" s="323"/>
      <c r="AG920" s="323"/>
      <c r="AH920" s="324" t="s">
        <v>792</v>
      </c>
      <c r="AI920" s="325"/>
      <c r="AJ920" s="325"/>
      <c r="AK920" s="325"/>
      <c r="AL920" s="326" t="s">
        <v>792</v>
      </c>
      <c r="AM920" s="327"/>
      <c r="AN920" s="327"/>
      <c r="AO920" s="328"/>
      <c r="AP920" s="321" t="s">
        <v>792</v>
      </c>
      <c r="AQ920" s="321"/>
      <c r="AR920" s="321"/>
      <c r="AS920" s="321"/>
      <c r="AT920" s="321"/>
      <c r="AU920" s="321"/>
      <c r="AV920" s="321"/>
      <c r="AW920" s="321"/>
      <c r="AX920" s="321"/>
      <c r="AY920">
        <f>COUNTA($C$920)</f>
        <v>1</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329</v>
      </c>
      <c r="AQ1109" s="423"/>
      <c r="AR1109" s="423"/>
      <c r="AS1109" s="423"/>
      <c r="AT1109" s="423"/>
      <c r="AU1109" s="423"/>
      <c r="AV1109" s="423"/>
      <c r="AW1109" s="423"/>
      <c r="AX1109" s="423"/>
    </row>
    <row r="1110" spans="1:51" ht="30" hidden="1" customHeight="1" x14ac:dyDescent="0.2">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8:AO907">
    <cfRule type="expression" dxfId="1963" priority="2075">
      <formula>IF(AND(AL888&gt;=0, RIGHT(TEXT(AL888,"0.#"),1)&lt;&gt;"."),TRUE,FALSE)</formula>
    </cfRule>
    <cfRule type="expression" dxfId="1962" priority="2076">
      <formula>IF(AND(AL888&gt;=0, RIGHT(TEXT(AL888,"0.#"),1)="."),TRUE,FALSE)</formula>
    </cfRule>
    <cfRule type="expression" dxfId="1961" priority="2077">
      <formula>IF(AND(AL888&lt;0, RIGHT(TEXT(AL888,"0.#"),1)&lt;&gt;"."),TRUE,FALSE)</formula>
    </cfRule>
    <cfRule type="expression" dxfId="1960" priority="2078">
      <formula>IF(AND(AL888&lt;0, RIGHT(TEXT(AL888,"0.#"),1)="."),TRUE,FALSE)</formula>
    </cfRule>
  </conditionalFormatting>
  <conditionalFormatting sqref="AL878:AO878">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9:AO887">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60" max="49" man="1"/>
    <brk id="727"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388</v>
      </c>
      <c r="AF2" s="991"/>
      <c r="AG2" s="991"/>
      <c r="AH2" s="991"/>
      <c r="AI2" s="991" t="s">
        <v>410</v>
      </c>
      <c r="AJ2" s="991"/>
      <c r="AK2" s="991"/>
      <c r="AL2" s="455"/>
      <c r="AM2" s="991" t="s">
        <v>507</v>
      </c>
      <c r="AN2" s="991"/>
      <c r="AO2" s="991"/>
      <c r="AP2" s="455"/>
      <c r="AQ2" s="215" t="s">
        <v>232</v>
      </c>
      <c r="AR2" s="199"/>
      <c r="AS2" s="199"/>
      <c r="AT2" s="200"/>
      <c r="AU2" s="369" t="s">
        <v>134</v>
      </c>
      <c r="AV2" s="369"/>
      <c r="AW2" s="369"/>
      <c r="AX2" s="370"/>
      <c r="AY2" s="34">
        <f>COUNTA($G$4)</f>
        <v>0</v>
      </c>
    </row>
    <row r="3" spans="1:51" ht="18.75" customHeight="1" x14ac:dyDescent="0.2">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2">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2">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388</v>
      </c>
      <c r="AF9" s="991"/>
      <c r="AG9" s="991"/>
      <c r="AH9" s="991"/>
      <c r="AI9" s="991" t="s">
        <v>410</v>
      </c>
      <c r="AJ9" s="991"/>
      <c r="AK9" s="991"/>
      <c r="AL9" s="455"/>
      <c r="AM9" s="991" t="s">
        <v>507</v>
      </c>
      <c r="AN9" s="991"/>
      <c r="AO9" s="991"/>
      <c r="AP9" s="455"/>
      <c r="AQ9" s="215" t="s">
        <v>232</v>
      </c>
      <c r="AR9" s="199"/>
      <c r="AS9" s="199"/>
      <c r="AT9" s="200"/>
      <c r="AU9" s="369" t="s">
        <v>134</v>
      </c>
      <c r="AV9" s="369"/>
      <c r="AW9" s="369"/>
      <c r="AX9" s="370"/>
      <c r="AY9" s="34">
        <f>COUNTA($G$11)</f>
        <v>0</v>
      </c>
    </row>
    <row r="10" spans="1:51" ht="18.75" customHeight="1" x14ac:dyDescent="0.2">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2">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2">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388</v>
      </c>
      <c r="AF16" s="991"/>
      <c r="AG16" s="991"/>
      <c r="AH16" s="991"/>
      <c r="AI16" s="991" t="s">
        <v>410</v>
      </c>
      <c r="AJ16" s="991"/>
      <c r="AK16" s="991"/>
      <c r="AL16" s="455"/>
      <c r="AM16" s="991" t="s">
        <v>507</v>
      </c>
      <c r="AN16" s="991"/>
      <c r="AO16" s="991"/>
      <c r="AP16" s="455"/>
      <c r="AQ16" s="215" t="s">
        <v>232</v>
      </c>
      <c r="AR16" s="199"/>
      <c r="AS16" s="199"/>
      <c r="AT16" s="200"/>
      <c r="AU16" s="369" t="s">
        <v>134</v>
      </c>
      <c r="AV16" s="369"/>
      <c r="AW16" s="369"/>
      <c r="AX16" s="370"/>
      <c r="AY16" s="34">
        <f>COUNTA($G$18)</f>
        <v>0</v>
      </c>
    </row>
    <row r="17" spans="1:51" ht="18.75" customHeight="1" x14ac:dyDescent="0.2">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2">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2">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388</v>
      </c>
      <c r="AF23" s="991"/>
      <c r="AG23" s="991"/>
      <c r="AH23" s="991"/>
      <c r="AI23" s="991" t="s">
        <v>410</v>
      </c>
      <c r="AJ23" s="991"/>
      <c r="AK23" s="991"/>
      <c r="AL23" s="455"/>
      <c r="AM23" s="991" t="s">
        <v>507</v>
      </c>
      <c r="AN23" s="991"/>
      <c r="AO23" s="991"/>
      <c r="AP23" s="455"/>
      <c r="AQ23" s="215" t="s">
        <v>232</v>
      </c>
      <c r="AR23" s="199"/>
      <c r="AS23" s="199"/>
      <c r="AT23" s="200"/>
      <c r="AU23" s="369" t="s">
        <v>134</v>
      </c>
      <c r="AV23" s="369"/>
      <c r="AW23" s="369"/>
      <c r="AX23" s="370"/>
      <c r="AY23" s="34">
        <f>COUNTA($G$25)</f>
        <v>0</v>
      </c>
    </row>
    <row r="24" spans="1:51" ht="18.75" customHeight="1" x14ac:dyDescent="0.2">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2">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2">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388</v>
      </c>
      <c r="AF30" s="991"/>
      <c r="AG30" s="991"/>
      <c r="AH30" s="991"/>
      <c r="AI30" s="991" t="s">
        <v>410</v>
      </c>
      <c r="AJ30" s="991"/>
      <c r="AK30" s="991"/>
      <c r="AL30" s="455"/>
      <c r="AM30" s="991" t="s">
        <v>507</v>
      </c>
      <c r="AN30" s="991"/>
      <c r="AO30" s="991"/>
      <c r="AP30" s="455"/>
      <c r="AQ30" s="215" t="s">
        <v>232</v>
      </c>
      <c r="AR30" s="199"/>
      <c r="AS30" s="199"/>
      <c r="AT30" s="200"/>
      <c r="AU30" s="369" t="s">
        <v>134</v>
      </c>
      <c r="AV30" s="369"/>
      <c r="AW30" s="369"/>
      <c r="AX30" s="370"/>
      <c r="AY30" s="34">
        <f>COUNTA($G$32)</f>
        <v>0</v>
      </c>
    </row>
    <row r="31" spans="1:51" ht="18.75" customHeight="1" x14ac:dyDescent="0.2">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2">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388</v>
      </c>
      <c r="AF37" s="991"/>
      <c r="AG37" s="991"/>
      <c r="AH37" s="991"/>
      <c r="AI37" s="991" t="s">
        <v>410</v>
      </c>
      <c r="AJ37" s="991"/>
      <c r="AK37" s="991"/>
      <c r="AL37" s="455"/>
      <c r="AM37" s="991" t="s">
        <v>507</v>
      </c>
      <c r="AN37" s="991"/>
      <c r="AO37" s="991"/>
      <c r="AP37" s="455"/>
      <c r="AQ37" s="215" t="s">
        <v>232</v>
      </c>
      <c r="AR37" s="199"/>
      <c r="AS37" s="199"/>
      <c r="AT37" s="200"/>
      <c r="AU37" s="369" t="s">
        <v>134</v>
      </c>
      <c r="AV37" s="369"/>
      <c r="AW37" s="369"/>
      <c r="AX37" s="370"/>
      <c r="AY37" s="34">
        <f>COUNTA($G$39)</f>
        <v>0</v>
      </c>
    </row>
    <row r="38" spans="1:51" ht="18.75" customHeight="1" x14ac:dyDescent="0.2">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2">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388</v>
      </c>
      <c r="AF44" s="991"/>
      <c r="AG44" s="991"/>
      <c r="AH44" s="991"/>
      <c r="AI44" s="991" t="s">
        <v>410</v>
      </c>
      <c r="AJ44" s="991"/>
      <c r="AK44" s="991"/>
      <c r="AL44" s="455"/>
      <c r="AM44" s="991" t="s">
        <v>507</v>
      </c>
      <c r="AN44" s="991"/>
      <c r="AO44" s="991"/>
      <c r="AP44" s="455"/>
      <c r="AQ44" s="215" t="s">
        <v>232</v>
      </c>
      <c r="AR44" s="199"/>
      <c r="AS44" s="199"/>
      <c r="AT44" s="200"/>
      <c r="AU44" s="369" t="s">
        <v>134</v>
      </c>
      <c r="AV44" s="369"/>
      <c r="AW44" s="369"/>
      <c r="AX44" s="370"/>
      <c r="AY44" s="34">
        <f>COUNTA($G$46)</f>
        <v>0</v>
      </c>
    </row>
    <row r="45" spans="1:51" ht="18.75" customHeight="1" x14ac:dyDescent="0.2">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2">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388</v>
      </c>
      <c r="AF51" s="991"/>
      <c r="AG51" s="991"/>
      <c r="AH51" s="991"/>
      <c r="AI51" s="991" t="s">
        <v>410</v>
      </c>
      <c r="AJ51" s="991"/>
      <c r="AK51" s="991"/>
      <c r="AL51" s="455"/>
      <c r="AM51" s="991" t="s">
        <v>507</v>
      </c>
      <c r="AN51" s="991"/>
      <c r="AO51" s="991"/>
      <c r="AP51" s="455"/>
      <c r="AQ51" s="215" t="s">
        <v>232</v>
      </c>
      <c r="AR51" s="199"/>
      <c r="AS51" s="199"/>
      <c r="AT51" s="200"/>
      <c r="AU51" s="369" t="s">
        <v>134</v>
      </c>
      <c r="AV51" s="369"/>
      <c r="AW51" s="369"/>
      <c r="AX51" s="370"/>
      <c r="AY51" s="34">
        <f>COUNTA($G$53)</f>
        <v>0</v>
      </c>
    </row>
    <row r="52" spans="1:51" ht="18.75" customHeight="1" x14ac:dyDescent="0.2">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2">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388</v>
      </c>
      <c r="AF58" s="991"/>
      <c r="AG58" s="991"/>
      <c r="AH58" s="991"/>
      <c r="AI58" s="991" t="s">
        <v>410</v>
      </c>
      <c r="AJ58" s="991"/>
      <c r="AK58" s="991"/>
      <c r="AL58" s="455"/>
      <c r="AM58" s="991" t="s">
        <v>507</v>
      </c>
      <c r="AN58" s="991"/>
      <c r="AO58" s="991"/>
      <c r="AP58" s="455"/>
      <c r="AQ58" s="215" t="s">
        <v>232</v>
      </c>
      <c r="AR58" s="199"/>
      <c r="AS58" s="199"/>
      <c r="AT58" s="200"/>
      <c r="AU58" s="369" t="s">
        <v>134</v>
      </c>
      <c r="AV58" s="369"/>
      <c r="AW58" s="369"/>
      <c r="AX58" s="370"/>
      <c r="AY58" s="34">
        <f>COUNTA($G$60)</f>
        <v>0</v>
      </c>
    </row>
    <row r="59" spans="1:51" ht="18.75" customHeight="1" x14ac:dyDescent="0.2">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2">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388</v>
      </c>
      <c r="AF65" s="991"/>
      <c r="AG65" s="991"/>
      <c r="AH65" s="991"/>
      <c r="AI65" s="991" t="s">
        <v>410</v>
      </c>
      <c r="AJ65" s="991"/>
      <c r="AK65" s="991"/>
      <c r="AL65" s="455"/>
      <c r="AM65" s="991" t="s">
        <v>507</v>
      </c>
      <c r="AN65" s="991"/>
      <c r="AO65" s="991"/>
      <c r="AP65" s="455"/>
      <c r="AQ65" s="215" t="s">
        <v>232</v>
      </c>
      <c r="AR65" s="199"/>
      <c r="AS65" s="199"/>
      <c r="AT65" s="200"/>
      <c r="AU65" s="369" t="s">
        <v>134</v>
      </c>
      <c r="AV65" s="369"/>
      <c r="AW65" s="369"/>
      <c r="AX65" s="370"/>
      <c r="AY65" s="34">
        <f>COUNTA($G$67)</f>
        <v>0</v>
      </c>
    </row>
    <row r="66" spans="1:51" ht="18.75" customHeight="1" x14ac:dyDescent="0.2">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5">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8" t="s">
        <v>28</v>
      </c>
      <c r="B2" s="1029"/>
      <c r="C2" s="1029"/>
      <c r="D2" s="1029"/>
      <c r="E2" s="1029"/>
      <c r="F2" s="1030"/>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2">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5"/>
    <row r="55" spans="1:51" ht="30" customHeight="1" x14ac:dyDescent="0.2">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5"/>
    <row r="108" spans="1:51" ht="30" customHeight="1" x14ac:dyDescent="0.2">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5"/>
    <row r="161" spans="1:51" ht="30" customHeight="1" x14ac:dyDescent="0.2">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5"/>
    <row r="214" spans="1:51" ht="30" customHeight="1" x14ac:dyDescent="0.2">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2021-09-15T05:14:59Z</cp:lastPrinted>
  <dcterms:created xsi:type="dcterms:W3CDTF">2012-03-13T00:50:25Z</dcterms:created>
  <dcterms:modified xsi:type="dcterms:W3CDTF">2021-09-15T05:15:04Z</dcterms:modified>
</cp:coreProperties>
</file>